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Plan1!$A$1:$K$24</definedName>
  </definedNames>
  <calcPr calcId="144525"/>
</workbook>
</file>

<file path=xl/calcChain.xml><?xml version="1.0" encoding="utf-8"?>
<calcChain xmlns="http://schemas.openxmlformats.org/spreadsheetml/2006/main">
  <c r="E9" i="1" l="1"/>
  <c r="F13" i="1"/>
  <c r="E13" i="1" s="1"/>
  <c r="F12" i="1"/>
  <c r="E12" i="1" s="1"/>
  <c r="F11" i="1"/>
  <c r="E11" i="1" s="1"/>
  <c r="F10" i="1"/>
  <c r="E10" i="1" l="1"/>
  <c r="F14" i="1"/>
  <c r="I10" i="1"/>
  <c r="G14" i="1" l="1"/>
  <c r="I14" i="1"/>
  <c r="J14" i="1"/>
  <c r="E14" i="1"/>
  <c r="H14" i="1"/>
  <c r="J10" i="1"/>
  <c r="G10" i="1"/>
  <c r="H10" i="1"/>
  <c r="H9" i="1" l="1"/>
  <c r="H13" i="1" l="1"/>
  <c r="H11" i="1"/>
  <c r="H12" i="1"/>
  <c r="J9" i="1" l="1"/>
  <c r="J11" i="1"/>
  <c r="J12" i="1"/>
  <c r="I13" i="1"/>
  <c r="J13" i="1"/>
  <c r="G13" i="1"/>
  <c r="I12" i="1"/>
  <c r="G11" i="1"/>
  <c r="I11" i="1"/>
  <c r="G12" i="1"/>
  <c r="G9" i="1"/>
  <c r="I9" i="1"/>
</calcChain>
</file>

<file path=xl/sharedStrings.xml><?xml version="1.0" encoding="utf-8"?>
<sst xmlns="http://schemas.openxmlformats.org/spreadsheetml/2006/main" count="29" uniqueCount="29">
  <si>
    <t>Unidade</t>
  </si>
  <si>
    <t>Preço Total</t>
  </si>
  <si>
    <t>L4</t>
  </si>
  <si>
    <t>Q5</t>
  </si>
  <si>
    <t>D2</t>
  </si>
  <si>
    <t>C6</t>
  </si>
  <si>
    <t>Q1</t>
  </si>
  <si>
    <t xml:space="preserve">Entrada   </t>
  </si>
  <si>
    <t>(=20%)</t>
  </si>
  <si>
    <t xml:space="preserve">Reforço             </t>
  </si>
  <si>
    <t>9o Mês ( =10%)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</si>
  <si>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</si>
  <si>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</si>
  <si>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</si>
  <si>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</si>
  <si>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</si>
  <si>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</si>
  <si>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Tabela especial de vendas</t>
  </si>
  <si>
    <t>Validade 30/06/2018</t>
  </si>
  <si>
    <t>Preço à vista</t>
  </si>
  <si>
    <t xml:space="preserve">Honorários de intermediação 6% </t>
  </si>
  <si>
    <t>G2</t>
  </si>
  <si>
    <t>Área Privativa</t>
  </si>
  <si>
    <t>Parcelas serão reajustadas pelo IGP-M</t>
  </si>
  <si>
    <t xml:space="preserve">Av. Prefeito Waldemar Frederico Weber, 1.800 </t>
  </si>
  <si>
    <t>Projeto aprovado</t>
  </si>
  <si>
    <t>Sem projeto</t>
  </si>
  <si>
    <t>M² Total</t>
  </si>
  <si>
    <t>Projetos aprovados, sujeitos apenas a renovação do alvára de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</si>
</sst>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3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64" fontId="4" fillId="0" borderId="10" xfId="0" applyNumberFormat="1" applyFont="1" applyBorder="1"/>
    <xf numFmtId="164" fontId="4" fillId="0" borderId="10" xfId="0" applyNumberFormat="1" applyFont="1" applyBorder="1" applyAlignment="1">
      <alignment horizontal="center"/>
    </xf>
    <xf numFmtId="164" fontId="4" fillId="0" borderId="11" xfId="0" applyNumberFormat="1" applyFont="1" applyBorder="1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4" fillId="3" borderId="8" xfId="0" applyFont="1" applyFill="1" applyBorder="1"/>
    <xf numFmtId="43" fontId="4" fillId="3" borderId="10" xfId="1" applyNumberFormat="1" applyFont="1" applyFill="1" applyBorder="1" applyAlignment="1">
      <alignment horizontal="left"/>
    </xf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9" fillId="0" borderId="0" xfId="0" applyFont="1"/>
    <xf numFmtId="0" fontId="4" fillId="0" borderId="13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Border="1"/>
    <xf numFmtId="164" fontId="4" fillId="0" borderId="14" xfId="0" applyNumberFormat="1" applyFont="1" applyBorder="1"/>
    <xf numFmtId="164" fontId="4" fillId="0" borderId="14" xfId="0" applyNumberFormat="1" applyFont="1" applyBorder="1" applyAlignment="1">
      <alignment horizontal="center"/>
    </xf>
    <xf numFmtId="164" fontId="4" fillId="0" borderId="15" xfId="0" applyNumberFormat="1" applyFont="1" applyBorder="1"/>
    <xf numFmtId="0" fontId="4" fillId="0" borderId="2" xfId="0" applyFont="1" applyBorder="1" applyAlignment="1">
      <alignment horizontal="center"/>
    </xf>
    <xf numFmtId="43" fontId="4" fillId="3" borderId="3" xfId="1" applyNumberFormat="1" applyFont="1" applyFill="1" applyBorder="1" applyAlignment="1">
      <alignment horizontal="left"/>
    </xf>
    <xf numFmtId="164" fontId="4" fillId="0" borderId="3" xfId="0" applyNumberFormat="1" applyFont="1" applyBorder="1"/>
    <xf numFmtId="164" fontId="4" fillId="0" borderId="3" xfId="0" applyNumberFormat="1" applyFont="1" applyBorder="1" applyAlignment="1">
      <alignment horizontal="center"/>
    </xf>
    <xf numFmtId="164" fontId="4" fillId="0" borderId="4" xfId="0" applyNumberFormat="1" applyFont="1" applyBorder="1"/>
    <xf numFmtId="164" fontId="4" fillId="0" borderId="8" xfId="0" applyNumberFormat="1" applyFont="1" applyBorder="1"/>
    <xf numFmtId="164" fontId="4" fillId="0" borderId="8" xfId="0" applyNumberFormat="1" applyFont="1" applyBorder="1" applyAlignment="1">
      <alignment horizontal="center"/>
    </xf>
    <xf numFmtId="164" fontId="4" fillId="0" borderId="9" xfId="0" applyNumberFormat="1" applyFont="1" applyBorder="1"/>
    <xf numFmtId="43" fontId="4" fillId="3" borderId="16" xfId="1" applyNumberFormat="1" applyFont="1" applyFill="1" applyBorder="1" applyAlignment="1">
      <alignment horizontal="left"/>
    </xf>
    <xf numFmtId="164" fontId="4" fillId="0" borderId="16" xfId="0" applyNumberFormat="1" applyFont="1" applyBorder="1"/>
    <xf numFmtId="43" fontId="4" fillId="3" borderId="1" xfId="1" applyNumberFormat="1" applyFont="1" applyFill="1" applyBorder="1" applyAlignment="1">
      <alignment horizontal="left"/>
    </xf>
    <xf numFmtId="164" fontId="4" fillId="0" borderId="1" xfId="0" applyNumberFormat="1" applyFont="1" applyBorder="1"/>
    <xf numFmtId="0" fontId="4" fillId="0" borderId="12" xfId="0" applyFont="1" applyBorder="1" applyAlignment="1">
      <alignment horizontal="center" vertical="center"/>
    </xf>
    <xf numFmtId="43" fontId="4" fillId="0" borderId="3" xfId="0" applyNumberFormat="1" applyFont="1" applyBorder="1" applyAlignment="1">
      <alignment horizontal="center"/>
    </xf>
    <xf numFmtId="43" fontId="4" fillId="0" borderId="10" xfId="0" applyNumberFormat="1" applyFont="1" applyBorder="1" applyAlignment="1">
      <alignment horizontal="center"/>
    </xf>
    <xf numFmtId="43" fontId="4" fillId="0" borderId="16" xfId="0" applyNumberFormat="1" applyFont="1" applyBorder="1" applyAlignment="1">
      <alignment horizontal="center"/>
    </xf>
    <xf numFmtId="43" fontId="4" fillId="0" borderId="1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733425</xdr:colOff>
      <xdr:row>0</xdr:row>
      <xdr:rowOff>19050</xdr:rowOff>
    </xdr:from>
    <xdr:to>
      <xdr:col>10</xdr:col>
      <xdr:colOff>463773</xdr:colOff>
      <xdr:row>3</xdr:row>
      <xdr:rowOff>41719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82000" y="19050"/>
          <a:ext cx="1997298" cy="1241869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0</xdr:row>
      <xdr:rowOff>171450</xdr:rowOff>
    </xdr:from>
    <xdr:to>
      <xdr:col>3</xdr:col>
      <xdr:colOff>923925</xdr:colOff>
      <xdr:row>3</xdr:row>
      <xdr:rowOff>28575</xdr:rowOff>
    </xdr:to>
    <xdr:pic>
      <xdr:nvPicPr>
        <xdr:cNvPr id="4" name="Imagem 3" descr="logo-o-bosque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" y="171450"/>
          <a:ext cx="24384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M25"/>
  <sheetViews>
    <sheetView tabSelected="1" workbookViewId="0">
      <selection activeCell="D25" sqref="D25"/>
    </sheetView>
  </sheetViews>
  <sheetFormatPr defaultRowHeight="15" x14ac:dyDescent="0.25"/>
  <cols>
    <col min="2" max="2" width="10.28515625" customWidth="1"/>
    <col min="3" max="3" width="16" customWidth="1"/>
    <col min="4" max="4" width="16.140625" customWidth="1"/>
    <col min="5" max="5" width="15.85546875" customWidth="1"/>
    <col min="6" max="6" width="17.140625" customWidth="1"/>
    <col min="7" max="7" width="16.140625" customWidth="1"/>
    <col min="8" max="8" width="14" customWidth="1"/>
    <col min="9" max="9" width="16.5703125" customWidth="1"/>
    <col min="10" max="10" width="17.42578125" customWidth="1"/>
    <col min="13" max="13" width="13.28515625" bestFit="1" customWidth="1"/>
  </cols>
  <sheetData>
    <row r="3" spans="2:13" ht="66" customHeight="1" x14ac:dyDescent="0.25">
      <c r="F3" s="51" t="s">
        <v>17</v>
      </c>
      <c r="G3" s="51"/>
      <c r="H3" s="51"/>
      <c r="I3" s="51"/>
    </row>
    <row r="4" spans="2:13" ht="10.5" customHeight="1" x14ac:dyDescent="0.25">
      <c r="B4" s="52"/>
      <c r="C4" s="52"/>
      <c r="D4" s="52"/>
      <c r="E4" s="52"/>
      <c r="F4" s="52"/>
      <c r="G4" s="52"/>
      <c r="H4" s="52"/>
      <c r="I4" s="52"/>
      <c r="J4" s="52"/>
    </row>
    <row r="5" spans="2:13" ht="21" customHeight="1" thickBot="1" x14ac:dyDescent="0.3">
      <c r="E5" s="18">
        <v>0.8</v>
      </c>
      <c r="F5" s="14">
        <v>10500</v>
      </c>
      <c r="G5" s="15">
        <v>0.2</v>
      </c>
      <c r="H5" s="15">
        <v>0.2</v>
      </c>
      <c r="I5" s="15">
        <v>0.1</v>
      </c>
      <c r="J5" s="15">
        <v>0.5</v>
      </c>
    </row>
    <row r="6" spans="2:13" ht="18.75" customHeight="1" x14ac:dyDescent="0.25">
      <c r="B6" s="59" t="s">
        <v>0</v>
      </c>
      <c r="C6" s="57" t="s">
        <v>22</v>
      </c>
      <c r="D6" s="45" t="s">
        <v>27</v>
      </c>
      <c r="E6" s="61" t="s">
        <v>19</v>
      </c>
      <c r="F6" s="57" t="s">
        <v>1</v>
      </c>
      <c r="G6" s="57" t="s">
        <v>7</v>
      </c>
      <c r="H6" s="53" t="s">
        <v>16</v>
      </c>
      <c r="I6" s="53" t="s">
        <v>9</v>
      </c>
      <c r="J6" s="55" t="s">
        <v>11</v>
      </c>
    </row>
    <row r="7" spans="2:13" ht="24" customHeight="1" x14ac:dyDescent="0.25">
      <c r="B7" s="60"/>
      <c r="C7" s="58"/>
      <c r="D7" s="50" t="s">
        <v>25</v>
      </c>
      <c r="E7" s="62"/>
      <c r="F7" s="58"/>
      <c r="G7" s="58"/>
      <c r="H7" s="54"/>
      <c r="I7" s="54"/>
      <c r="J7" s="56"/>
    </row>
    <row r="8" spans="2:13" ht="19.5" thickBot="1" x14ac:dyDescent="0.35">
      <c r="B8" s="6"/>
      <c r="C8" s="7"/>
      <c r="D8" s="7"/>
      <c r="E8" s="19"/>
      <c r="F8" s="8"/>
      <c r="G8" s="9" t="s">
        <v>12</v>
      </c>
      <c r="H8" s="9" t="s">
        <v>8</v>
      </c>
      <c r="I8" s="9" t="s">
        <v>10</v>
      </c>
      <c r="J8" s="10">
        <v>0.5</v>
      </c>
      <c r="M8" s="17"/>
    </row>
    <row r="9" spans="2:13" ht="18.75" x14ac:dyDescent="0.3">
      <c r="B9" s="33" t="s">
        <v>2</v>
      </c>
      <c r="C9" s="46">
        <v>1083</v>
      </c>
      <c r="D9" s="46">
        <v>355.63</v>
      </c>
      <c r="E9" s="34">
        <f t="shared" ref="E9:E13" si="0">F9*$E$5</f>
        <v>320000</v>
      </c>
      <c r="F9" s="35">
        <v>400000</v>
      </c>
      <c r="G9" s="36">
        <f t="shared" ref="G9:G13" si="1">(F9*$G$5)/3</f>
        <v>26666.666666666668</v>
      </c>
      <c r="H9" s="35">
        <f>(F9*$H$5)/16</f>
        <v>5000</v>
      </c>
      <c r="I9" s="35">
        <f t="shared" ref="I9:I13" si="2">(F9*$I$5)</f>
        <v>40000</v>
      </c>
      <c r="J9" s="37">
        <f t="shared" ref="J9:J12" si="3">(F9*$J$5)</f>
        <v>200000</v>
      </c>
      <c r="M9" s="16"/>
    </row>
    <row r="10" spans="2:13" ht="18.75" x14ac:dyDescent="0.3">
      <c r="B10" s="1" t="s">
        <v>3</v>
      </c>
      <c r="C10" s="47">
        <v>1194.1500000000001</v>
      </c>
      <c r="D10" s="47">
        <v>340.27</v>
      </c>
      <c r="E10" s="20">
        <f t="shared" si="0"/>
        <v>320000</v>
      </c>
      <c r="F10" s="3">
        <f>F9</f>
        <v>400000</v>
      </c>
      <c r="G10" s="4">
        <f t="shared" si="1"/>
        <v>26666.666666666668</v>
      </c>
      <c r="H10" s="3">
        <f>(F10*$H$5)/16</f>
        <v>5000</v>
      </c>
      <c r="I10" s="3">
        <f t="shared" si="2"/>
        <v>40000</v>
      </c>
      <c r="J10" s="5">
        <f>(F10*$J$5)</f>
        <v>200000</v>
      </c>
      <c r="M10" s="16"/>
    </row>
    <row r="11" spans="2:13" ht="18.75" x14ac:dyDescent="0.3">
      <c r="B11" s="1" t="s">
        <v>4</v>
      </c>
      <c r="C11" s="47">
        <v>1363.24</v>
      </c>
      <c r="D11" s="47">
        <v>366.72</v>
      </c>
      <c r="E11" s="20">
        <f t="shared" si="0"/>
        <v>320000</v>
      </c>
      <c r="F11" s="3">
        <f>F9</f>
        <v>400000</v>
      </c>
      <c r="G11" s="4">
        <f t="shared" si="1"/>
        <v>26666.666666666668</v>
      </c>
      <c r="H11" s="3">
        <f t="shared" ref="H11:H13" si="4">(F11*$H$5)/16</f>
        <v>5000</v>
      </c>
      <c r="I11" s="3">
        <f t="shared" si="2"/>
        <v>40000</v>
      </c>
      <c r="J11" s="5">
        <f t="shared" si="3"/>
        <v>200000</v>
      </c>
      <c r="M11" s="16"/>
    </row>
    <row r="12" spans="2:13" ht="18.75" x14ac:dyDescent="0.3">
      <c r="B12" s="1" t="s">
        <v>5</v>
      </c>
      <c r="C12" s="47">
        <v>1371.71</v>
      </c>
      <c r="D12" s="47">
        <v>466.03</v>
      </c>
      <c r="E12" s="20">
        <f t="shared" si="0"/>
        <v>320000</v>
      </c>
      <c r="F12" s="3">
        <f>F9</f>
        <v>400000</v>
      </c>
      <c r="G12" s="4">
        <f t="shared" si="1"/>
        <v>26666.666666666668</v>
      </c>
      <c r="H12" s="3">
        <f t="shared" si="4"/>
        <v>5000</v>
      </c>
      <c r="I12" s="3">
        <f t="shared" si="2"/>
        <v>40000</v>
      </c>
      <c r="J12" s="5">
        <f t="shared" si="3"/>
        <v>200000</v>
      </c>
      <c r="M12" s="16"/>
    </row>
    <row r="13" spans="2:13" ht="18.75" x14ac:dyDescent="0.3">
      <c r="B13" s="27" t="s">
        <v>6</v>
      </c>
      <c r="C13" s="49">
        <v>1168.56</v>
      </c>
      <c r="D13" s="49">
        <v>397.64</v>
      </c>
      <c r="E13" s="43">
        <f t="shared" si="0"/>
        <v>320000</v>
      </c>
      <c r="F13" s="44">
        <f>F9</f>
        <v>400000</v>
      </c>
      <c r="G13" s="31">
        <f t="shared" si="1"/>
        <v>26666.666666666668</v>
      </c>
      <c r="H13" s="30">
        <f t="shared" si="4"/>
        <v>5000</v>
      </c>
      <c r="I13" s="30">
        <f t="shared" si="2"/>
        <v>40000</v>
      </c>
      <c r="J13" s="32">
        <f>(F13*$J$5)</f>
        <v>200000</v>
      </c>
      <c r="M13" s="16"/>
    </row>
    <row r="14" spans="2:13" ht="19.5" thickBot="1" x14ac:dyDescent="0.35">
      <c r="B14" s="2" t="s">
        <v>21</v>
      </c>
      <c r="C14" s="48">
        <v>1272.9000000000001</v>
      </c>
      <c r="D14" s="48" t="s">
        <v>26</v>
      </c>
      <c r="E14" s="41">
        <f t="shared" ref="E14" si="5">F14*$E$5</f>
        <v>320000</v>
      </c>
      <c r="F14" s="42">
        <f>F10</f>
        <v>400000</v>
      </c>
      <c r="G14" s="39">
        <f t="shared" ref="G14" si="6">(F14*$G$5)/3</f>
        <v>26666.666666666668</v>
      </c>
      <c r="H14" s="38">
        <f t="shared" ref="H14" si="7">(F14*$H$5)/16</f>
        <v>5000</v>
      </c>
      <c r="I14" s="38">
        <f t="shared" ref="I14" si="8">(F14*$I$5)</f>
        <v>40000</v>
      </c>
      <c r="J14" s="40">
        <f>(F14*$J$5)</f>
        <v>200000</v>
      </c>
      <c r="M14" s="16"/>
    </row>
    <row r="15" spans="2:13" ht="18.75" x14ac:dyDescent="0.3">
      <c r="B15" s="28"/>
      <c r="C15" s="29"/>
      <c r="D15" s="29"/>
    </row>
    <row r="16" spans="2:13" x14ac:dyDescent="0.25">
      <c r="B16" s="24"/>
      <c r="C16" s="24"/>
      <c r="D16" s="24"/>
      <c r="E16" s="25"/>
    </row>
    <row r="17" spans="2:8" x14ac:dyDescent="0.25">
      <c r="B17" s="11" t="s">
        <v>24</v>
      </c>
      <c r="C17" s="12"/>
      <c r="D17" s="12"/>
      <c r="E17" s="12"/>
    </row>
    <row r="18" spans="2:8" x14ac:dyDescent="0.25">
      <c r="B18" s="11" t="s">
        <v>13</v>
      </c>
      <c r="C18" s="12"/>
      <c r="D18" s="12"/>
      <c r="E18" s="12"/>
    </row>
    <row r="19" spans="2:8" x14ac:dyDescent="0.25">
      <c r="B19" s="12" t="s">
        <v>14</v>
      </c>
      <c r="C19" s="12"/>
      <c r="D19" s="12"/>
      <c r="E19" s="12"/>
    </row>
    <row r="20" spans="2:8" x14ac:dyDescent="0.25">
      <c r="B20" s="13" t="s">
        <v>23</v>
      </c>
      <c r="C20" s="12"/>
      <c r="D20" s="12"/>
      <c r="E20" s="12"/>
    </row>
    <row r="21" spans="2:8" x14ac:dyDescent="0.25">
      <c r="B21" s="13" t="s">
        <v>15</v>
      </c>
      <c r="C21" s="12"/>
      <c r="D21" s="12"/>
      <c r="E21" s="12"/>
    </row>
    <row r="22" spans="2:8" x14ac:dyDescent="0.25">
      <c r="B22" s="13" t="s">
        <v>28</v>
      </c>
      <c r="C22" s="12"/>
      <c r="D22" s="12"/>
      <c r="E22" s="12"/>
    </row>
    <row r="23" spans="2:8" ht="15.75" x14ac:dyDescent="0.25">
      <c r="B23" s="21" t="s">
        <v>20</v>
      </c>
      <c r="C23" s="22"/>
      <c r="D23" s="22"/>
      <c r="E23" s="22"/>
      <c r="F23" s="23"/>
      <c r="G23" s="23"/>
      <c r="H23" s="23"/>
    </row>
    <row r="24" spans="2:8" s="26" customFormat="1" ht="20.25" x14ac:dyDescent="0.3">
      <c r="B24" s="26" t="s">
        <v>18</v>
      </c>
    </row>
    <row r="25" spans="2:8" x14ac:dyDescent="0.25">
      <c r="E25" s="14">
        <v>367.42</v>
      </c>
    </row>
  </sheetData>
  <mergeCells count="10">
    <mergeCell ref="F3:I3"/>
    <mergeCell ref="B4:J4"/>
    <mergeCell ref="I6:I7"/>
    <mergeCell ref="J6:J7"/>
    <mergeCell ref="C6:C7"/>
    <mergeCell ref="B6:B7"/>
    <mergeCell ref="F6:F7"/>
    <mergeCell ref="G6:G7"/>
    <mergeCell ref="H6:H7"/>
    <mergeCell ref="E6:E7"/>
  </mergeCells>
  <pageMargins left="0.511811024" right="0.511811024" top="0.78740157499999996" bottom="0.78740157499999996" header="0.31496062000000002" footer="0.31496062000000002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2018-02-28T19:04:14Z</cp:lastPrinted>
  <dcterms:created xsi:type="dcterms:W3CDTF">2014-09-02T17:40:33Z</dcterms:created>
  <dcterms:modified xsi:type="dcterms:W3CDTF">2018-04-19T17:53:12Z</dcterms:modified>
</cp:coreProperties>
</file>