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J7"/>
  <c r="M7" s="1"/>
  <c r="H7"/>
  <c r="H6"/>
  <c r="N7" l="1"/>
  <c r="J21"/>
  <c r="M21" s="1"/>
  <c r="K7"/>
  <c r="N23"/>
  <c r="M23"/>
  <c r="K23"/>
  <c r="N16"/>
  <c r="N17"/>
  <c r="N20"/>
  <c r="N22"/>
  <c r="K16"/>
  <c r="K17"/>
  <c r="K20"/>
  <c r="K22"/>
  <c r="L22" s="1"/>
  <c r="M24"/>
  <c r="N24"/>
  <c r="L16" l="1"/>
  <c r="L7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<sst xmlns="http://schemas.openxmlformats.org/spreadsheetml/2006/main" count="149" uniqueCount="50">
  <si>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</si>
  <si>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</si>
  <si>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</si>
  <si>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</si>
  <si>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</si>
  <si>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</si>
  <si>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</si>
  <si>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</si>
  <si>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</si>
  <si>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</si>
  <si>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</si>
  <si>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</si>
  <si>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</si>
  <si>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</si>
  <si>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</si>
  <si>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</si>
  <si>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</si>
  <si>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</si>
  <si>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</si>
  <si>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</si>
  <si>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</si>
  <si>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</si>
  <si>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</si>
  <si>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</si>
  <si>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</si>
  <si>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</si>
  <si>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</si>
  <si>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</si>
  <si>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</si>
  <si>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</si>
  <si>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</si>
  <si>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</si>
  <si>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</si>
  <si>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</si>
  <si>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</si>
  <si>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</si>
  <si>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</si>
  <si>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</si>
  <si>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</si>
  <si>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</si>
  <si>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</si>
  <si>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</si>
  <si>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</si>
  <si>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</si>
  <si>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</si>
  <si>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</si>
  <si>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</si>
  <si>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</si>
  <si>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</si>
  <si>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Setembro/2018.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</si>
</sst>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  <xf numFmtId="0" fontId="0" fillId="6" borderId="20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4" fontId="2" fillId="6" borderId="27" xfId="0" applyNumberFormat="1" applyFont="1" applyFill="1" applyBorder="1" applyAlignment="1">
      <alignment horizontal="center" vertical="center"/>
    </xf>
    <xf numFmtId="43" fontId="1" fillId="6" borderId="24" xfId="1" applyFont="1" applyFill="1" applyBorder="1" applyAlignment="1">
      <alignment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43" fontId="1" fillId="6" borderId="25" xfId="1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A2" sqref="A2:O2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49</v>
      </c>
      <c r="N1" s="17"/>
      <c r="O1" s="17"/>
    </row>
    <row r="2" spans="1:18" ht="19.5" thickBot="1">
      <c r="A2" s="123" t="s">
        <v>25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5"/>
    </row>
    <row r="3" spans="1:18" ht="24" customHeight="1" thickBot="1">
      <c r="A3" s="123" t="s">
        <v>22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5"/>
    </row>
    <row r="4" spans="1:18" ht="27.75" customHeight="1">
      <c r="A4" s="126" t="s">
        <v>1</v>
      </c>
      <c r="B4" s="128" t="s">
        <v>21</v>
      </c>
      <c r="C4" s="128" t="s">
        <v>0</v>
      </c>
      <c r="D4" s="128" t="s">
        <v>35</v>
      </c>
      <c r="E4" s="128" t="s">
        <v>5</v>
      </c>
      <c r="F4" s="74" t="s">
        <v>32</v>
      </c>
      <c r="G4" s="74" t="s">
        <v>34</v>
      </c>
      <c r="H4" s="74" t="s">
        <v>24</v>
      </c>
      <c r="I4" s="130" t="s">
        <v>6</v>
      </c>
      <c r="J4" s="9" t="s">
        <v>47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27"/>
      <c r="B5" s="129"/>
      <c r="C5" s="129"/>
      <c r="D5" s="129"/>
      <c r="E5" s="129"/>
      <c r="F5" s="105" t="s">
        <v>23</v>
      </c>
      <c r="G5" s="105" t="s">
        <v>23</v>
      </c>
      <c r="H5" s="105" t="s">
        <v>33</v>
      </c>
      <c r="I5" s="131"/>
      <c r="J5" s="106">
        <v>0.15</v>
      </c>
      <c r="K5" s="107">
        <v>0.5</v>
      </c>
      <c r="L5" s="108">
        <v>100</v>
      </c>
      <c r="M5" s="109">
        <v>0</v>
      </c>
      <c r="N5" s="110">
        <v>0</v>
      </c>
      <c r="O5" s="111">
        <v>0</v>
      </c>
    </row>
    <row r="6" spans="1:18" s="92" customFormat="1" ht="18" customHeight="1">
      <c r="A6" s="95" t="s">
        <v>2</v>
      </c>
      <c r="B6" s="96" t="s">
        <v>37</v>
      </c>
      <c r="C6" s="97" t="s">
        <v>41</v>
      </c>
      <c r="D6" s="96">
        <v>19</v>
      </c>
      <c r="E6" s="98" t="s">
        <v>15</v>
      </c>
      <c r="F6" s="99">
        <v>70.430000000000007</v>
      </c>
      <c r="G6" s="99">
        <v>97.69</v>
      </c>
      <c r="H6" s="100">
        <f>G6+16.95</f>
        <v>114.64</v>
      </c>
      <c r="I6" s="101" t="s">
        <v>40</v>
      </c>
      <c r="J6" s="102" t="s">
        <v>40</v>
      </c>
      <c r="K6" s="102" t="s">
        <v>40</v>
      </c>
      <c r="L6" s="102" t="s">
        <v>40</v>
      </c>
      <c r="M6" s="102" t="s">
        <v>40</v>
      </c>
      <c r="N6" s="103"/>
      <c r="O6" s="104" t="s">
        <v>40</v>
      </c>
      <c r="Q6" s="93"/>
      <c r="R6" s="93"/>
    </row>
    <row r="7" spans="1:18" s="92" customFormat="1" ht="18" customHeight="1">
      <c r="A7" s="83" t="s">
        <v>2</v>
      </c>
      <c r="B7" s="84" t="s">
        <v>37</v>
      </c>
      <c r="C7" s="84">
        <v>102</v>
      </c>
      <c r="D7" s="84">
        <v>18</v>
      </c>
      <c r="E7" s="25" t="s">
        <v>17</v>
      </c>
      <c r="F7" s="85">
        <v>71.069999999999993</v>
      </c>
      <c r="G7" s="85">
        <v>98.58</v>
      </c>
      <c r="H7" s="86">
        <f>G7+17.9</f>
        <v>116.47999999999999</v>
      </c>
      <c r="I7" s="94">
        <v>591288.24</v>
      </c>
      <c r="J7" s="88">
        <f>I7*(1-J$5)</f>
        <v>502595.00399999996</v>
      </c>
      <c r="K7" s="89">
        <f t="shared" ref="K7:K24" si="0">J7*K$5</f>
        <v>251297.50199999998</v>
      </c>
      <c r="L7" s="89">
        <f t="shared" ref="L7:L24" si="1">(J7-K7-M7-N7)/L$5</f>
        <v>2512.9750199999999</v>
      </c>
      <c r="M7" s="89">
        <f t="shared" ref="M7" si="2">J7*M$5</f>
        <v>0</v>
      </c>
      <c r="N7" s="90">
        <f t="shared" ref="N7" si="3">J7*N$5</f>
        <v>0</v>
      </c>
      <c r="O7" s="91" t="str">
        <f t="shared" ref="O7" si="4">IF(O$5&lt;&gt;0,(N7/O$5),"-")</f>
        <v>-</v>
      </c>
      <c r="Q7" s="93"/>
      <c r="R7" s="93"/>
    </row>
    <row r="8" spans="1:18" ht="18" customHeight="1">
      <c r="A8" s="56" t="s">
        <v>2</v>
      </c>
      <c r="B8" s="57" t="s">
        <v>20</v>
      </c>
      <c r="C8" s="57">
        <v>103</v>
      </c>
      <c r="D8" s="57">
        <v>3</v>
      </c>
      <c r="E8" s="58" t="s">
        <v>16</v>
      </c>
      <c r="F8" s="59">
        <v>46.07</v>
      </c>
      <c r="G8" s="59">
        <v>63.9</v>
      </c>
      <c r="H8" s="80">
        <f>G8+17.9</f>
        <v>81.8</v>
      </c>
      <c r="I8" s="76" t="s">
        <v>40</v>
      </c>
      <c r="J8" s="60" t="s">
        <v>40</v>
      </c>
      <c r="K8" s="60" t="s">
        <v>40</v>
      </c>
      <c r="L8" s="60" t="s">
        <v>40</v>
      </c>
      <c r="M8" s="60" t="s">
        <v>40</v>
      </c>
      <c r="N8" s="61"/>
      <c r="O8" s="62" t="s">
        <v>40</v>
      </c>
      <c r="Q8" s="41"/>
      <c r="R8" s="41"/>
    </row>
    <row r="9" spans="1:18" ht="18" customHeight="1">
      <c r="A9" s="56" t="s">
        <v>2</v>
      </c>
      <c r="B9" s="57" t="s">
        <v>37</v>
      </c>
      <c r="C9" s="57">
        <v>104</v>
      </c>
      <c r="D9" s="57">
        <v>4</v>
      </c>
      <c r="E9" s="58" t="s">
        <v>18</v>
      </c>
      <c r="F9" s="59">
        <v>71.069999999999993</v>
      </c>
      <c r="G9" s="59">
        <v>98.58</v>
      </c>
      <c r="H9" s="80">
        <f>G9+18.72</f>
        <v>117.3</v>
      </c>
      <c r="I9" s="76" t="s">
        <v>40</v>
      </c>
      <c r="J9" s="60" t="s">
        <v>40</v>
      </c>
      <c r="K9" s="60" t="s">
        <v>40</v>
      </c>
      <c r="L9" s="60" t="s">
        <v>40</v>
      </c>
      <c r="M9" s="60" t="s">
        <v>40</v>
      </c>
      <c r="N9" s="61"/>
      <c r="O9" s="62" t="s">
        <v>40</v>
      </c>
      <c r="Q9" s="41"/>
      <c r="R9" s="41"/>
    </row>
    <row r="10" spans="1:18" ht="18" customHeight="1">
      <c r="A10" s="56" t="s">
        <v>2</v>
      </c>
      <c r="B10" s="57" t="s">
        <v>37</v>
      </c>
      <c r="C10" s="57">
        <v>105</v>
      </c>
      <c r="D10" s="57">
        <v>5</v>
      </c>
      <c r="E10" s="58" t="s">
        <v>19</v>
      </c>
      <c r="F10" s="59">
        <v>70.430000000000007</v>
      </c>
      <c r="G10" s="59">
        <v>97.69</v>
      </c>
      <c r="H10" s="80">
        <f>G10+18.35</f>
        <v>116.03999999999999</v>
      </c>
      <c r="I10" s="76" t="s">
        <v>40</v>
      </c>
      <c r="J10" s="60" t="s">
        <v>40</v>
      </c>
      <c r="K10" s="60" t="s">
        <v>40</v>
      </c>
      <c r="L10" s="60" t="s">
        <v>40</v>
      </c>
      <c r="M10" s="60" t="s">
        <v>40</v>
      </c>
      <c r="N10" s="61"/>
      <c r="O10" s="62" t="s">
        <v>40</v>
      </c>
      <c r="Q10" s="41"/>
      <c r="R10" s="41"/>
    </row>
    <row r="11" spans="1:18" ht="18" customHeight="1">
      <c r="A11" s="56" t="s">
        <v>3</v>
      </c>
      <c r="B11" s="57" t="s">
        <v>37</v>
      </c>
      <c r="C11" s="57">
        <v>201</v>
      </c>
      <c r="D11" s="57">
        <v>6</v>
      </c>
      <c r="E11" s="58" t="str">
        <f>E6</f>
        <v>Norte / Oeste</v>
      </c>
      <c r="F11" s="59">
        <v>70.430000000000007</v>
      </c>
      <c r="G11" s="59">
        <v>97.69</v>
      </c>
      <c r="H11" s="80">
        <f>G11+18.35</f>
        <v>116.03999999999999</v>
      </c>
      <c r="I11" s="76" t="s">
        <v>40</v>
      </c>
      <c r="J11" s="60" t="s">
        <v>40</v>
      </c>
      <c r="K11" s="60" t="s">
        <v>40</v>
      </c>
      <c r="L11" s="60" t="s">
        <v>40</v>
      </c>
      <c r="M11" s="60" t="s">
        <v>40</v>
      </c>
      <c r="N11" s="61"/>
      <c r="O11" s="62" t="s">
        <v>40</v>
      </c>
      <c r="Q11" s="41"/>
      <c r="R11" s="41"/>
    </row>
    <row r="12" spans="1:18" s="92" customFormat="1" ht="18" customHeight="1">
      <c r="A12" s="56" t="s">
        <v>3</v>
      </c>
      <c r="B12" s="57" t="s">
        <v>37</v>
      </c>
      <c r="C12" s="57">
        <v>202</v>
      </c>
      <c r="D12" s="57">
        <v>7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0">
        <f>G12+18.35</f>
        <v>116.93</v>
      </c>
      <c r="I12" s="76" t="s">
        <v>40</v>
      </c>
      <c r="J12" s="60" t="s">
        <v>40</v>
      </c>
      <c r="K12" s="60" t="s">
        <v>40</v>
      </c>
      <c r="L12" s="60" t="s">
        <v>40</v>
      </c>
      <c r="M12" s="60" t="s">
        <v>40</v>
      </c>
      <c r="N12" s="61"/>
      <c r="O12" s="62" t="s">
        <v>40</v>
      </c>
      <c r="Q12" s="93"/>
      <c r="R12" s="93"/>
    </row>
    <row r="13" spans="1:18" ht="18" customHeight="1">
      <c r="A13" s="63" t="s">
        <v>3</v>
      </c>
      <c r="B13" s="64" t="s">
        <v>20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1">
        <f>G13+18.35</f>
        <v>82.25</v>
      </c>
      <c r="I13" s="76" t="s">
        <v>40</v>
      </c>
      <c r="J13" s="60" t="s">
        <v>40</v>
      </c>
      <c r="K13" s="60" t="s">
        <v>40</v>
      </c>
      <c r="L13" s="60" t="s">
        <v>40</v>
      </c>
      <c r="M13" s="60" t="s">
        <v>40</v>
      </c>
      <c r="N13" s="61"/>
      <c r="O13" s="62" t="s">
        <v>40</v>
      </c>
      <c r="Q13" s="41"/>
      <c r="R13" s="41"/>
    </row>
    <row r="14" spans="1:18" ht="18" customHeight="1">
      <c r="A14" s="63" t="s">
        <v>3</v>
      </c>
      <c r="B14" s="64" t="s">
        <v>37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1">
        <f>G14+18.72</f>
        <v>117.3</v>
      </c>
      <c r="I14" s="76" t="s">
        <v>40</v>
      </c>
      <c r="J14" s="60" t="s">
        <v>40</v>
      </c>
      <c r="K14" s="60" t="s">
        <v>40</v>
      </c>
      <c r="L14" s="60" t="s">
        <v>40</v>
      </c>
      <c r="M14" s="60" t="s">
        <v>40</v>
      </c>
      <c r="N14" s="67"/>
      <c r="O14" s="62" t="s">
        <v>40</v>
      </c>
      <c r="Q14" s="41"/>
      <c r="R14" s="41"/>
    </row>
    <row r="15" spans="1:18" ht="18" customHeight="1">
      <c r="A15" s="56" t="s">
        <v>3</v>
      </c>
      <c r="B15" s="57" t="s">
        <v>37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0">
        <f>G15+17.9</f>
        <v>115.59</v>
      </c>
      <c r="I15" s="76" t="s">
        <v>40</v>
      </c>
      <c r="J15" s="60" t="s">
        <v>40</v>
      </c>
      <c r="K15" s="60" t="s">
        <v>40</v>
      </c>
      <c r="L15" s="60" t="s">
        <v>40</v>
      </c>
      <c r="M15" s="60" t="s">
        <v>40</v>
      </c>
      <c r="N15" s="61"/>
      <c r="O15" s="62" t="s">
        <v>40</v>
      </c>
      <c r="Q15" s="41"/>
      <c r="R15" s="41"/>
    </row>
    <row r="16" spans="1:18" s="92" customFormat="1" ht="18" customHeight="1">
      <c r="A16" s="112" t="s">
        <v>4</v>
      </c>
      <c r="B16" s="113" t="s">
        <v>37</v>
      </c>
      <c r="C16" s="113">
        <v>301</v>
      </c>
      <c r="D16" s="113">
        <v>21</v>
      </c>
      <c r="E16" s="114" t="str">
        <f t="shared" si="5"/>
        <v>Norte / Oeste</v>
      </c>
      <c r="F16" s="115">
        <v>70.73</v>
      </c>
      <c r="G16" s="115">
        <v>97.69</v>
      </c>
      <c r="H16" s="116">
        <f>G16+17.9</f>
        <v>115.59</v>
      </c>
      <c r="I16" s="117">
        <v>566865.47</v>
      </c>
      <c r="J16" s="118">
        <f>I16*(1-J$5)</f>
        <v>481835.64949999994</v>
      </c>
      <c r="K16" s="119">
        <f t="shared" si="0"/>
        <v>240917.82474999997</v>
      </c>
      <c r="L16" s="119">
        <f t="shared" si="1"/>
        <v>2409.1782474999995</v>
      </c>
      <c r="M16" s="119">
        <f t="shared" ref="M16:M24" si="6">J16*M$5</f>
        <v>0</v>
      </c>
      <c r="N16" s="120">
        <f t="shared" ref="N16:N24" si="7">J16*N$5</f>
        <v>0</v>
      </c>
      <c r="O16" s="121" t="str">
        <f t="shared" ref="O16:O24" si="8">IF(O$5&lt;&gt;0,(N16/O$5),"-")</f>
        <v>-</v>
      </c>
      <c r="Q16" s="93"/>
      <c r="R16" s="93"/>
    </row>
    <row r="17" spans="1:18" s="92" customFormat="1" ht="18" customHeight="1">
      <c r="A17" s="83" t="s">
        <v>4</v>
      </c>
      <c r="B17" s="84" t="s">
        <v>37</v>
      </c>
      <c r="C17" s="84">
        <v>302</v>
      </c>
      <c r="D17" s="84">
        <v>20</v>
      </c>
      <c r="E17" s="25" t="str">
        <f t="shared" si="5"/>
        <v>Sul / Oeste - Vista</v>
      </c>
      <c r="F17" s="85">
        <v>71.069999999999993</v>
      </c>
      <c r="G17" s="85">
        <v>98.58</v>
      </c>
      <c r="H17" s="86">
        <f>G17+16.95</f>
        <v>115.53</v>
      </c>
      <c r="I17" s="87">
        <v>651895.29</v>
      </c>
      <c r="J17" s="88">
        <f>I17*(1-J$5)</f>
        <v>554110.99650000001</v>
      </c>
      <c r="K17" s="89">
        <f t="shared" si="0"/>
        <v>277055.49825</v>
      </c>
      <c r="L17" s="89">
        <f t="shared" si="1"/>
        <v>2770.5549824999998</v>
      </c>
      <c r="M17" s="89">
        <f t="shared" si="6"/>
        <v>0</v>
      </c>
      <c r="N17" s="90">
        <f t="shared" si="7"/>
        <v>0</v>
      </c>
      <c r="O17" s="91" t="str">
        <f t="shared" si="8"/>
        <v>-</v>
      </c>
      <c r="Q17" s="93"/>
      <c r="R17" s="93"/>
    </row>
    <row r="18" spans="1:18" ht="18" customHeight="1">
      <c r="A18" s="56" t="s">
        <v>4</v>
      </c>
      <c r="B18" s="57" t="s">
        <v>20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0">
        <f>G18+17.01</f>
        <v>80.91</v>
      </c>
      <c r="I18" s="76" t="s">
        <v>40</v>
      </c>
      <c r="J18" s="60" t="s">
        <v>40</v>
      </c>
      <c r="K18" s="60" t="s">
        <v>40</v>
      </c>
      <c r="L18" s="60" t="s">
        <v>40</v>
      </c>
      <c r="M18" s="60" t="s">
        <v>40</v>
      </c>
      <c r="N18" s="68"/>
      <c r="O18" s="69" t="s">
        <v>40</v>
      </c>
      <c r="Q18" s="41"/>
      <c r="R18" s="41"/>
    </row>
    <row r="19" spans="1:18" ht="18" customHeight="1">
      <c r="A19" s="56" t="s">
        <v>4</v>
      </c>
      <c r="B19" s="57" t="s">
        <v>37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0">
        <f>G19+17.01</f>
        <v>115.59</v>
      </c>
      <c r="I19" s="76" t="s">
        <v>40</v>
      </c>
      <c r="J19" s="60" t="s">
        <v>40</v>
      </c>
      <c r="K19" s="60" t="s">
        <v>40</v>
      </c>
      <c r="L19" s="60" t="s">
        <v>40</v>
      </c>
      <c r="M19" s="60" t="s">
        <v>40</v>
      </c>
      <c r="N19" s="68"/>
      <c r="O19" s="69" t="s">
        <v>40</v>
      </c>
      <c r="Q19" s="41"/>
      <c r="R19" s="41"/>
    </row>
    <row r="20" spans="1:18" ht="18" customHeight="1">
      <c r="A20" s="83" t="s">
        <v>4</v>
      </c>
      <c r="B20" s="84" t="s">
        <v>37</v>
      </c>
      <c r="C20" s="84">
        <v>305</v>
      </c>
      <c r="D20" s="84">
        <v>22</v>
      </c>
      <c r="E20" s="25" t="str">
        <f t="shared" si="5"/>
        <v>Norte / Leste</v>
      </c>
      <c r="F20" s="85">
        <v>70.430000000000007</v>
      </c>
      <c r="G20" s="85">
        <v>97.69</v>
      </c>
      <c r="H20" s="86">
        <f>G20+17.01</f>
        <v>114.7</v>
      </c>
      <c r="I20" s="87">
        <v>566865.47</v>
      </c>
      <c r="J20" s="88">
        <f>I20*(1-J$5)</f>
        <v>481835.64949999994</v>
      </c>
      <c r="K20" s="89">
        <f t="shared" si="0"/>
        <v>240917.82474999997</v>
      </c>
      <c r="L20" s="89">
        <f t="shared" si="1"/>
        <v>2409.1782474999995</v>
      </c>
      <c r="M20" s="89">
        <f t="shared" si="6"/>
        <v>0</v>
      </c>
      <c r="N20" s="90">
        <f t="shared" si="7"/>
        <v>0</v>
      </c>
      <c r="O20" s="91" t="str">
        <f t="shared" si="8"/>
        <v>-</v>
      </c>
      <c r="Q20" s="41"/>
      <c r="R20" s="41"/>
    </row>
    <row r="21" spans="1:18" ht="18" customHeight="1">
      <c r="A21" s="112" t="s">
        <v>38</v>
      </c>
      <c r="B21" s="113" t="s">
        <v>39</v>
      </c>
      <c r="C21" s="113">
        <v>401</v>
      </c>
      <c r="D21" s="113" t="s">
        <v>45</v>
      </c>
      <c r="E21" s="114" t="str">
        <f t="shared" si="5"/>
        <v>Norte / Oeste</v>
      </c>
      <c r="F21" s="115">
        <v>55.03</v>
      </c>
      <c r="G21" s="115">
        <v>77.010000000000005</v>
      </c>
      <c r="H21" s="116">
        <v>94.11</v>
      </c>
      <c r="I21" s="122">
        <v>566865.47</v>
      </c>
      <c r="J21" s="118">
        <f>I21*(1-J$5)</f>
        <v>481835.64949999994</v>
      </c>
      <c r="K21" s="119">
        <f t="shared" si="0"/>
        <v>240917.82474999997</v>
      </c>
      <c r="L21" s="119">
        <f t="shared" si="1"/>
        <v>2409.1782474999995</v>
      </c>
      <c r="M21" s="119">
        <f t="shared" si="6"/>
        <v>0</v>
      </c>
      <c r="N21" s="120">
        <f t="shared" si="7"/>
        <v>0</v>
      </c>
      <c r="O21" s="121" t="str">
        <f t="shared" si="8"/>
        <v>-</v>
      </c>
      <c r="Q21" s="41"/>
      <c r="R21" s="41"/>
    </row>
    <row r="22" spans="1:18" ht="18" customHeight="1">
      <c r="A22" s="20" t="s">
        <v>38</v>
      </c>
      <c r="B22" s="3" t="s">
        <v>39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79">
        <v>92.22</v>
      </c>
      <c r="I22" s="77">
        <v>651895.29</v>
      </c>
      <c r="J22" s="4">
        <f>I22*(1-J$5)</f>
        <v>554110.99650000001</v>
      </c>
      <c r="K22" s="5">
        <f t="shared" si="0"/>
        <v>277055.49825</v>
      </c>
      <c r="L22" s="5">
        <f t="shared" si="1"/>
        <v>2770.5549824999998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>
      <c r="A23" s="20" t="s">
        <v>38</v>
      </c>
      <c r="B23" s="3" t="s">
        <v>39</v>
      </c>
      <c r="C23" s="3">
        <v>403</v>
      </c>
      <c r="D23" s="3" t="s">
        <v>44</v>
      </c>
      <c r="E23" s="26" t="s">
        <v>18</v>
      </c>
      <c r="F23" s="23">
        <v>53.68</v>
      </c>
      <c r="G23" s="23">
        <v>75.12</v>
      </c>
      <c r="H23" s="79">
        <v>92.22</v>
      </c>
      <c r="I23" s="75">
        <v>651895.29</v>
      </c>
      <c r="J23" s="4">
        <f>I23*(1-J$5)</f>
        <v>554110.99650000001</v>
      </c>
      <c r="K23" s="5">
        <f t="shared" si="0"/>
        <v>277055.49825</v>
      </c>
      <c r="L23" s="5">
        <f t="shared" si="1"/>
        <v>2770.5549824999998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>
      <c r="A24" s="28" t="s">
        <v>38</v>
      </c>
      <c r="B24" s="29" t="s">
        <v>39</v>
      </c>
      <c r="C24" s="29">
        <v>404</v>
      </c>
      <c r="D24" s="29" t="s">
        <v>46</v>
      </c>
      <c r="E24" s="30" t="s">
        <v>19</v>
      </c>
      <c r="F24" s="31">
        <v>55.03</v>
      </c>
      <c r="G24" s="31">
        <v>77.010000000000005</v>
      </c>
      <c r="H24" s="82">
        <v>95.83</v>
      </c>
      <c r="I24" s="78">
        <v>567358.41</v>
      </c>
      <c r="J24" s="32">
        <f>I24*(1-J$5)</f>
        <v>482254.64850000001</v>
      </c>
      <c r="K24" s="33">
        <f t="shared" si="0"/>
        <v>241127.32425000001</v>
      </c>
      <c r="L24" s="33">
        <f t="shared" si="1"/>
        <v>2411.2732424999999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>
      <c r="A25" s="52" t="s">
        <v>42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30</v>
      </c>
      <c r="B27" s="70" t="s">
        <v>31</v>
      </c>
      <c r="C27" s="2"/>
      <c r="D27" s="1"/>
      <c r="E27" s="27"/>
      <c r="F27" s="1"/>
      <c r="G27" s="1"/>
      <c r="H27" s="1"/>
    </row>
    <row r="28" spans="1:18" ht="18" customHeight="1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>
      <c r="A29" s="13" t="s">
        <v>48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>
      <c r="A37" s="16" t="s">
        <v>43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2018-06-01T14:04:21Z</cp:lastPrinted>
  <dcterms:created xsi:type="dcterms:W3CDTF">2014-01-11T19:36:19Z</dcterms:created>
  <dcterms:modified xsi:type="dcterms:W3CDTF">2018-09-03T13:01:42Z</dcterms:modified>
</cp:coreProperties>
</file>