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17" i="3"/>
  <c r="L21"/>
  <c r="H21"/>
  <c r="L20"/>
  <c r="K20"/>
  <c r="L19"/>
  <c r="H19"/>
  <c r="L18"/>
  <c r="H18"/>
  <c r="L16"/>
  <c r="E16"/>
  <c r="E12"/>
  <c r="L11"/>
  <c r="K11"/>
  <c r="L10"/>
  <c r="J10"/>
  <c r="L9"/>
  <c r="J9"/>
  <c r="L6"/>
  <c r="H6"/>
  <c r="J21" l="1"/>
  <c r="J18"/>
  <c r="K6"/>
  <c r="J6"/>
  <c r="H10"/>
  <c r="K10"/>
  <c r="J11"/>
  <c r="K9"/>
  <c r="H11"/>
  <c r="K18"/>
  <c r="J19"/>
  <c r="H20"/>
  <c r="K21"/>
  <c r="K19"/>
  <c r="J20"/>
  <c r="H9"/>
  <c r="I21" l="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<sst xmlns="http://schemas.openxmlformats.org/spreadsheetml/2006/main" count="121" uniqueCount="55">
  <si>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</si>
  <si>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</si>
  <si>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</si>
  <si>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</si>
  <si>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</si>
  <si>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</si>
  <si>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</si>
  <si>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</si>
  <si>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</si>
  <si>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</si>
  <si>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</si>
  <si>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</si>
  <si>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</si>
  <si>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</si>
  <si>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</si>
  <si>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</si>
  <si>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</si>
  <si>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</si>
  <si>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</si>
  <si>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</si>
  <si>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</si>
  <si>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</si>
  <si>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</si>
  <si>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</si>
  <si>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</si>
  <si>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</si>
  <si>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</si>
  <si>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</si>
  <si>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</si>
  <si>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</si>
  <si>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</si>
  <si>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</si>
  <si>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</si>
  <si>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</si>
  <si>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</si>
  <si>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</si>
  <si>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</si>
  <si>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</si>
  <si>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</si>
  <si>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</si>
  <si>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</si>
  <si>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16- As áreas privativas dos apartamentos acima descritas, poderão sofrer alterações de até 5% para mais ou para menos;</t>
  </si>
  <si>
    <t>Reservado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</si>
  <si>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</si>
  <si>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</si>
  <si>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</si>
  <si>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</si>
  <si>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</si>
  <si>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</si>
  <si>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</si>
  <si>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</si>
  <si>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</si>
  <si>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70,67 + terraço 28,00</t>
  </si>
  <si>
    <t>5- Endereço do Empreendimento: Rua Prefeito Waldemar Frederico Weber, n° 1150 - Gramado / RS;</t>
  </si>
  <si>
    <t>Tabela - Vigência Dezembro/2018.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</si>
</sst>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31" xfId="0" applyBorder="1"/>
    <xf numFmtId="0" fontId="0" fillId="0" borderId="31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1" xfId="0" applyFont="1" applyBorder="1"/>
    <xf numFmtId="0" fontId="0" fillId="0" borderId="32" xfId="0" applyBorder="1"/>
    <xf numFmtId="43" fontId="0" fillId="0" borderId="33" xfId="0" applyNumberFormat="1" applyFill="1" applyBorder="1"/>
    <xf numFmtId="0" fontId="0" fillId="0" borderId="33" xfId="0" applyBorder="1"/>
    <xf numFmtId="43" fontId="0" fillId="0" borderId="33" xfId="0" applyNumberFormat="1" applyBorder="1"/>
    <xf numFmtId="43" fontId="12" fillId="0" borderId="33" xfId="0" applyNumberFormat="1" applyFont="1" applyBorder="1"/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0" fontId="0" fillId="0" borderId="25" xfId="0" applyBorder="1"/>
    <xf numFmtId="0" fontId="8" fillId="0" borderId="25" xfId="0" applyFont="1" applyFill="1" applyBorder="1"/>
    <xf numFmtId="0" fontId="0" fillId="0" borderId="38" xfId="0" applyFill="1" applyBorder="1"/>
    <xf numFmtId="0" fontId="0" fillId="0" borderId="24" xfId="0" applyFill="1" applyBorder="1"/>
    <xf numFmtId="4" fontId="0" fillId="0" borderId="29" xfId="0" applyNumberFormat="1" applyFont="1" applyFill="1" applyBorder="1" applyAlignment="1">
      <alignment horizontal="center" vertical="center"/>
    </xf>
    <xf numFmtId="4" fontId="0" fillId="7" borderId="29" xfId="0" applyNumberFormat="1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4" fontId="8" fillId="7" borderId="29" xfId="0" applyNumberFormat="1" applyFont="1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4" fontId="0" fillId="6" borderId="29" xfId="0" applyNumberFormat="1" applyFont="1" applyFill="1" applyBorder="1" applyAlignment="1">
      <alignment horizontal="center" vertical="center"/>
    </xf>
    <xf numFmtId="43" fontId="2" fillId="6" borderId="30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16" fontId="0" fillId="6" borderId="1" xfId="0" applyNumberFormat="1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0" fillId="6" borderId="21" xfId="0" applyFont="1" applyFill="1" applyBorder="1" applyAlignment="1">
      <alignment horizontal="center" vertical="center"/>
    </xf>
    <xf numFmtId="4" fontId="0" fillId="6" borderId="36" xfId="0" applyNumberFormat="1" applyFont="1" applyFill="1" applyBorder="1" applyAlignment="1">
      <alignment horizontal="center" vertical="center"/>
    </xf>
    <xf numFmtId="43" fontId="2" fillId="6" borderId="37" xfId="1" applyFont="1" applyFill="1" applyBorder="1" applyAlignment="1">
      <alignment vertical="center"/>
    </xf>
    <xf numFmtId="43" fontId="0" fillId="6" borderId="21" xfId="1" applyFont="1" applyFill="1" applyBorder="1" applyAlignment="1">
      <alignment vertical="center"/>
    </xf>
    <xf numFmtId="43" fontId="5" fillId="6" borderId="21" xfId="1" applyFont="1" applyFill="1" applyBorder="1" applyAlignment="1">
      <alignment vertical="center"/>
    </xf>
    <xf numFmtId="43" fontId="0" fillId="6" borderId="22" xfId="1" applyFont="1" applyFill="1" applyBorder="1" applyAlignment="1">
      <alignment vertical="center"/>
    </xf>
    <xf numFmtId="0" fontId="0" fillId="0" borderId="13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" fontId="0" fillId="0" borderId="34" xfId="0" applyNumberFormat="1" applyFill="1" applyBorder="1" applyAlignment="1">
      <alignment horizontal="center" vertical="center"/>
    </xf>
    <xf numFmtId="43" fontId="2" fillId="0" borderId="35" xfId="1" applyFont="1" applyFill="1" applyBorder="1" applyAlignment="1">
      <alignment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19" xfId="1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O3" sqref="O3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54</v>
      </c>
      <c r="K1" s="17"/>
      <c r="L1" s="16"/>
      <c r="M1" s="24"/>
    </row>
    <row r="2" spans="1:15" ht="15.75" customHeight="1" thickBot="1">
      <c r="A2" s="109" t="s">
        <v>21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1"/>
      <c r="N2" s="65"/>
    </row>
    <row r="3" spans="1:15" ht="18.75" customHeight="1" thickBot="1">
      <c r="A3" s="109" t="s">
        <v>22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1"/>
      <c r="N3" s="65"/>
    </row>
    <row r="4" spans="1:15" ht="28.5" customHeight="1">
      <c r="A4" s="112" t="s">
        <v>1</v>
      </c>
      <c r="B4" s="114" t="s">
        <v>23</v>
      </c>
      <c r="C4" s="114" t="s">
        <v>0</v>
      </c>
      <c r="D4" s="114" t="s">
        <v>17</v>
      </c>
      <c r="E4" s="114" t="s">
        <v>5</v>
      </c>
      <c r="F4" s="15" t="s">
        <v>16</v>
      </c>
      <c r="G4" s="116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59"/>
    </row>
    <row r="5" spans="1:15" ht="24" customHeight="1" thickBot="1">
      <c r="A5" s="113"/>
      <c r="B5" s="115"/>
      <c r="C5" s="115"/>
      <c r="D5" s="115"/>
      <c r="E5" s="115"/>
      <c r="F5" s="18" t="s">
        <v>15</v>
      </c>
      <c r="G5" s="117"/>
      <c r="H5" s="8">
        <v>0.15</v>
      </c>
      <c r="I5" s="9">
        <v>48</v>
      </c>
      <c r="J5" s="10">
        <v>0.25</v>
      </c>
      <c r="K5" s="11">
        <v>0</v>
      </c>
      <c r="L5" s="12"/>
      <c r="M5" s="59"/>
    </row>
    <row r="6" spans="1:15" ht="18" customHeight="1">
      <c r="A6" s="100" t="s">
        <v>2</v>
      </c>
      <c r="B6" s="101" t="s">
        <v>24</v>
      </c>
      <c r="C6" s="102">
        <v>101</v>
      </c>
      <c r="D6" s="102">
        <v>5</v>
      </c>
      <c r="E6" s="103" t="s">
        <v>35</v>
      </c>
      <c r="F6" s="104">
        <v>90.64</v>
      </c>
      <c r="G6" s="105">
        <v>701332.47999999998</v>
      </c>
      <c r="H6" s="106">
        <f>G6*H$5</f>
        <v>105199.87199999999</v>
      </c>
      <c r="I6" s="106">
        <f>(G6-H6-J6-K6)/I$5</f>
        <v>8766.6560000000009</v>
      </c>
      <c r="J6" s="106">
        <f>G6*J$5</f>
        <v>175333.12</v>
      </c>
      <c r="K6" s="107">
        <f>G6*K$5</f>
        <v>0</v>
      </c>
      <c r="L6" s="108" t="str">
        <f>IF(L$5&lt;&gt;0,(K6/L$5),"-")</f>
        <v>-</v>
      </c>
      <c r="M6" s="59"/>
      <c r="N6" s="25"/>
      <c r="O6" s="25"/>
    </row>
    <row r="7" spans="1:15" s="29" customFormat="1" ht="18" customHeight="1">
      <c r="A7" s="34" t="s">
        <v>2</v>
      </c>
      <c r="B7" s="35" t="s">
        <v>19</v>
      </c>
      <c r="C7" s="36">
        <v>102</v>
      </c>
      <c r="D7" s="36">
        <v>4</v>
      </c>
      <c r="E7" s="37" t="s">
        <v>36</v>
      </c>
      <c r="F7" s="55" t="s">
        <v>52</v>
      </c>
      <c r="G7" s="54" t="s">
        <v>47</v>
      </c>
      <c r="H7" s="38" t="s">
        <v>47</v>
      </c>
      <c r="I7" s="38" t="s">
        <v>47</v>
      </c>
      <c r="J7" s="38" t="s">
        <v>47</v>
      </c>
      <c r="K7" s="41"/>
      <c r="L7" s="41"/>
      <c r="M7" s="60"/>
      <c r="N7" s="64"/>
      <c r="O7" s="30"/>
    </row>
    <row r="8" spans="1:15" s="29" customFormat="1" ht="18" customHeight="1">
      <c r="A8" s="34" t="s">
        <v>2</v>
      </c>
      <c r="B8" s="35" t="s">
        <v>19</v>
      </c>
      <c r="C8" s="36">
        <v>103</v>
      </c>
      <c r="D8" s="36">
        <v>8</v>
      </c>
      <c r="E8" s="37" t="s">
        <v>36</v>
      </c>
      <c r="F8" s="55" t="s">
        <v>52</v>
      </c>
      <c r="G8" s="54" t="s">
        <v>47</v>
      </c>
      <c r="H8" s="38" t="s">
        <v>47</v>
      </c>
      <c r="I8" s="38" t="s">
        <v>47</v>
      </c>
      <c r="J8" s="38" t="s">
        <v>47</v>
      </c>
      <c r="K8" s="41"/>
      <c r="L8" s="41"/>
      <c r="M8" s="60"/>
      <c r="N8" s="64"/>
      <c r="O8" s="30"/>
    </row>
    <row r="9" spans="1:15" ht="18" customHeight="1">
      <c r="A9" s="21" t="s">
        <v>2</v>
      </c>
      <c r="B9" s="23" t="s">
        <v>24</v>
      </c>
      <c r="C9" s="22">
        <v>104</v>
      </c>
      <c r="D9" s="22">
        <v>6</v>
      </c>
      <c r="E9" s="20" t="s">
        <v>37</v>
      </c>
      <c r="F9" s="74">
        <v>90.64</v>
      </c>
      <c r="G9" s="68">
        <v>720601.81</v>
      </c>
      <c r="H9" s="1">
        <f t="shared" ref="H9:H21" si="0">G9*H$5</f>
        <v>108090.2715</v>
      </c>
      <c r="I9" s="1">
        <f t="shared" ref="I9:I21" si="1">(G9-H9-J9-K9)/I$5</f>
        <v>9007.5226249999996</v>
      </c>
      <c r="J9" s="1">
        <f t="shared" ref="J9:J21" si="2">G9*J$5</f>
        <v>180150.45250000001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59"/>
      <c r="N9" s="25"/>
      <c r="O9" s="25"/>
    </row>
    <row r="10" spans="1:15" ht="18" customHeight="1">
      <c r="A10" s="21" t="s">
        <v>3</v>
      </c>
      <c r="B10" s="23" t="s">
        <v>24</v>
      </c>
      <c r="C10" s="22">
        <v>201</v>
      </c>
      <c r="D10" s="22">
        <v>14</v>
      </c>
      <c r="E10" s="20" t="s">
        <v>35</v>
      </c>
      <c r="F10" s="74">
        <v>90.64</v>
      </c>
      <c r="G10" s="69">
        <v>770671.52</v>
      </c>
      <c r="H10" s="56">
        <f t="shared" si="0"/>
        <v>115600.728</v>
      </c>
      <c r="I10" s="56">
        <f t="shared" si="1"/>
        <v>9633.3940000000002</v>
      </c>
      <c r="J10" s="56">
        <f t="shared" si="2"/>
        <v>192667.88</v>
      </c>
      <c r="K10" s="57">
        <f t="shared" si="3"/>
        <v>0</v>
      </c>
      <c r="L10" s="58" t="str">
        <f t="shared" si="4"/>
        <v>-</v>
      </c>
      <c r="M10" s="59"/>
      <c r="N10" s="25"/>
      <c r="O10" s="25"/>
    </row>
    <row r="11" spans="1:15" ht="18" customHeight="1">
      <c r="A11" s="21" t="s">
        <v>3</v>
      </c>
      <c r="B11" s="23" t="s">
        <v>19</v>
      </c>
      <c r="C11" s="22">
        <v>202</v>
      </c>
      <c r="D11" s="22">
        <v>3</v>
      </c>
      <c r="E11" s="20" t="s">
        <v>36</v>
      </c>
      <c r="F11" s="74">
        <v>70.67</v>
      </c>
      <c r="G11" s="69">
        <v>663367.67000000004</v>
      </c>
      <c r="H11" s="56">
        <f t="shared" si="0"/>
        <v>99505.150500000003</v>
      </c>
      <c r="I11" s="56">
        <f t="shared" si="1"/>
        <v>8292.0958750000009</v>
      </c>
      <c r="J11" s="56">
        <f t="shared" si="2"/>
        <v>165841.91750000001</v>
      </c>
      <c r="K11" s="57">
        <f t="shared" si="3"/>
        <v>0</v>
      </c>
      <c r="L11" s="58" t="str">
        <f t="shared" si="4"/>
        <v>-</v>
      </c>
      <c r="M11" s="59"/>
      <c r="N11" s="25"/>
      <c r="O11" s="25"/>
    </row>
    <row r="12" spans="1:15" ht="18" customHeight="1">
      <c r="A12" s="34" t="s">
        <v>3</v>
      </c>
      <c r="B12" s="35" t="s">
        <v>19</v>
      </c>
      <c r="C12" s="36">
        <v>203</v>
      </c>
      <c r="D12" s="36">
        <v>7</v>
      </c>
      <c r="E12" s="37" t="str">
        <f t="shared" ref="E12:E16" si="5">E7</f>
        <v>Oeste</v>
      </c>
      <c r="F12" s="75">
        <v>70.67</v>
      </c>
      <c r="G12" s="54" t="s">
        <v>47</v>
      </c>
      <c r="H12" s="38" t="s">
        <v>47</v>
      </c>
      <c r="I12" s="38" t="s">
        <v>47</v>
      </c>
      <c r="J12" s="38" t="s">
        <v>47</v>
      </c>
      <c r="K12" s="41"/>
      <c r="L12" s="41"/>
      <c r="M12" s="59"/>
      <c r="N12" s="66"/>
      <c r="O12" s="25"/>
    </row>
    <row r="13" spans="1:15" s="29" customFormat="1" ht="18" customHeight="1">
      <c r="A13" s="77" t="s">
        <v>3</v>
      </c>
      <c r="B13" s="41" t="s">
        <v>24</v>
      </c>
      <c r="C13" s="78">
        <v>204</v>
      </c>
      <c r="D13" s="78">
        <v>13</v>
      </c>
      <c r="E13" s="79" t="s">
        <v>37</v>
      </c>
      <c r="F13" s="80">
        <v>90.64</v>
      </c>
      <c r="G13" s="54" t="s">
        <v>47</v>
      </c>
      <c r="H13" s="38" t="s">
        <v>47</v>
      </c>
      <c r="I13" s="38" t="s">
        <v>47</v>
      </c>
      <c r="J13" s="38" t="s">
        <v>47</v>
      </c>
      <c r="K13" s="41"/>
      <c r="L13" s="41"/>
      <c r="M13" s="60"/>
      <c r="N13" s="64"/>
      <c r="O13" s="30"/>
    </row>
    <row r="14" spans="1:15" s="26" customFormat="1" ht="18" customHeight="1">
      <c r="A14" s="61" t="s">
        <v>4</v>
      </c>
      <c r="B14" s="41" t="s">
        <v>24</v>
      </c>
      <c r="C14" s="41">
        <v>301</v>
      </c>
      <c r="D14" s="41">
        <v>9</v>
      </c>
      <c r="E14" s="41" t="s">
        <v>35</v>
      </c>
      <c r="F14" s="76">
        <v>90.64</v>
      </c>
      <c r="G14" s="54" t="s">
        <v>47</v>
      </c>
      <c r="H14" s="38" t="s">
        <v>47</v>
      </c>
      <c r="I14" s="38" t="s">
        <v>47</v>
      </c>
      <c r="J14" s="38" t="s">
        <v>47</v>
      </c>
      <c r="K14" s="41"/>
      <c r="L14" s="41"/>
      <c r="M14" s="62"/>
      <c r="N14" s="67"/>
      <c r="O14" s="27"/>
    </row>
    <row r="15" spans="1:15" ht="18" customHeight="1">
      <c r="A15" s="34" t="s">
        <v>4</v>
      </c>
      <c r="B15" s="35" t="s">
        <v>19</v>
      </c>
      <c r="C15" s="36">
        <v>302</v>
      </c>
      <c r="D15" s="36">
        <v>11</v>
      </c>
      <c r="E15" s="37" t="s">
        <v>36</v>
      </c>
      <c r="F15" s="75">
        <v>70.67</v>
      </c>
      <c r="G15" s="54" t="s">
        <v>47</v>
      </c>
      <c r="H15" s="38" t="s">
        <v>47</v>
      </c>
      <c r="I15" s="38" t="s">
        <v>47</v>
      </c>
      <c r="J15" s="38" t="s">
        <v>47</v>
      </c>
      <c r="K15" s="41"/>
      <c r="L15" s="41"/>
      <c r="M15" s="59"/>
      <c r="N15" s="66"/>
      <c r="O15" s="25"/>
    </row>
    <row r="16" spans="1:15" ht="18" customHeight="1">
      <c r="A16" s="34" t="s">
        <v>4</v>
      </c>
      <c r="B16" s="35" t="s">
        <v>19</v>
      </c>
      <c r="C16" s="36">
        <v>303</v>
      </c>
      <c r="D16" s="36" t="s">
        <v>43</v>
      </c>
      <c r="E16" s="37" t="str">
        <f t="shared" si="5"/>
        <v>Oeste</v>
      </c>
      <c r="F16" s="75">
        <v>70.67</v>
      </c>
      <c r="G16" s="38" t="s">
        <v>47</v>
      </c>
      <c r="H16" s="38" t="s">
        <v>47</v>
      </c>
      <c r="I16" s="38" t="s">
        <v>47</v>
      </c>
      <c r="J16" s="38" t="s">
        <v>47</v>
      </c>
      <c r="K16" s="39"/>
      <c r="L16" s="40" t="str">
        <f t="shared" si="4"/>
        <v>-</v>
      </c>
      <c r="M16" s="59"/>
      <c r="N16" s="25"/>
      <c r="O16" s="25"/>
    </row>
    <row r="17" spans="1:15" ht="18" customHeight="1">
      <c r="A17" s="34" t="s">
        <v>4</v>
      </c>
      <c r="B17" s="35" t="s">
        <v>24</v>
      </c>
      <c r="C17" s="36">
        <v>304</v>
      </c>
      <c r="D17" s="36">
        <v>12</v>
      </c>
      <c r="E17" s="37" t="s">
        <v>37</v>
      </c>
      <c r="F17" s="75">
        <v>90.64</v>
      </c>
      <c r="G17" s="38" t="s">
        <v>47</v>
      </c>
      <c r="H17" s="38" t="s">
        <v>47</v>
      </c>
      <c r="I17" s="38" t="s">
        <v>47</v>
      </c>
      <c r="J17" s="38" t="s">
        <v>47</v>
      </c>
      <c r="K17" s="39"/>
      <c r="L17" s="40" t="str">
        <f t="shared" ref="L17" si="6">IF(L$5&lt;&gt;0,(K17/L$5),"-")</f>
        <v>-</v>
      </c>
      <c r="M17" s="59"/>
      <c r="N17" s="25"/>
      <c r="O17" s="25"/>
    </row>
    <row r="18" spans="1:15" ht="18" customHeight="1">
      <c r="A18" s="81" t="s">
        <v>20</v>
      </c>
      <c r="B18" s="82" t="s">
        <v>49</v>
      </c>
      <c r="C18" s="83">
        <v>401</v>
      </c>
      <c r="D18" s="90" t="s">
        <v>44</v>
      </c>
      <c r="E18" s="84" t="s">
        <v>35</v>
      </c>
      <c r="F18" s="85">
        <v>132.76</v>
      </c>
      <c r="G18" s="86">
        <v>1008568.77</v>
      </c>
      <c r="H18" s="87">
        <f t="shared" si="0"/>
        <v>151285.3155</v>
      </c>
      <c r="I18" s="87">
        <f t="shared" si="1"/>
        <v>12607.109624999999</v>
      </c>
      <c r="J18" s="87">
        <f t="shared" si="2"/>
        <v>252142.1925</v>
      </c>
      <c r="K18" s="88">
        <f t="shared" si="3"/>
        <v>0</v>
      </c>
      <c r="L18" s="89" t="str">
        <f t="shared" si="4"/>
        <v>-</v>
      </c>
      <c r="M18" s="59"/>
      <c r="N18" s="25"/>
      <c r="O18" s="25"/>
    </row>
    <row r="19" spans="1:15" ht="18" customHeight="1">
      <c r="A19" s="81" t="s">
        <v>20</v>
      </c>
      <c r="B19" s="82" t="s">
        <v>25</v>
      </c>
      <c r="C19" s="83">
        <v>402</v>
      </c>
      <c r="D19" s="83" t="s">
        <v>50</v>
      </c>
      <c r="E19" s="84" t="s">
        <v>38</v>
      </c>
      <c r="F19" s="85">
        <v>108.54</v>
      </c>
      <c r="G19" s="86">
        <v>1019054.15</v>
      </c>
      <c r="H19" s="87">
        <f t="shared" si="0"/>
        <v>152858.1225</v>
      </c>
      <c r="I19" s="87">
        <f t="shared" si="1"/>
        <v>12738.176875000003</v>
      </c>
      <c r="J19" s="87">
        <f t="shared" si="2"/>
        <v>254763.53750000001</v>
      </c>
      <c r="K19" s="88">
        <f t="shared" si="3"/>
        <v>0</v>
      </c>
      <c r="L19" s="89" t="str">
        <f t="shared" si="4"/>
        <v>-</v>
      </c>
      <c r="M19" s="59"/>
      <c r="N19" s="25"/>
      <c r="O19" s="25"/>
    </row>
    <row r="20" spans="1:15" ht="18" customHeight="1">
      <c r="A20" s="81" t="s">
        <v>20</v>
      </c>
      <c r="B20" s="82" t="s">
        <v>25</v>
      </c>
      <c r="C20" s="83">
        <v>403</v>
      </c>
      <c r="D20" s="83" t="s">
        <v>45</v>
      </c>
      <c r="E20" s="84" t="s">
        <v>38</v>
      </c>
      <c r="F20" s="85">
        <v>108.54</v>
      </c>
      <c r="G20" s="86">
        <v>1019054.15</v>
      </c>
      <c r="H20" s="87">
        <f t="shared" si="0"/>
        <v>152858.1225</v>
      </c>
      <c r="I20" s="87">
        <f t="shared" si="1"/>
        <v>12738.176875000003</v>
      </c>
      <c r="J20" s="87">
        <f t="shared" si="2"/>
        <v>254763.53750000001</v>
      </c>
      <c r="K20" s="88">
        <f t="shared" si="3"/>
        <v>0</v>
      </c>
      <c r="L20" s="89" t="str">
        <f t="shared" si="4"/>
        <v>-</v>
      </c>
      <c r="M20" s="59"/>
      <c r="N20" s="25"/>
      <c r="O20" s="25"/>
    </row>
    <row r="21" spans="1:15" ht="18" customHeight="1" thickBot="1">
      <c r="A21" s="91" t="s">
        <v>20</v>
      </c>
      <c r="B21" s="92" t="s">
        <v>49</v>
      </c>
      <c r="C21" s="93">
        <v>404</v>
      </c>
      <c r="D21" s="93" t="s">
        <v>46</v>
      </c>
      <c r="E21" s="94" t="s">
        <v>37</v>
      </c>
      <c r="F21" s="95">
        <v>132.76</v>
      </c>
      <c r="G21" s="96">
        <v>1029163.9</v>
      </c>
      <c r="H21" s="97">
        <f t="shared" si="0"/>
        <v>154374.58499999999</v>
      </c>
      <c r="I21" s="97">
        <f t="shared" si="1"/>
        <v>12864.548750000002</v>
      </c>
      <c r="J21" s="97">
        <f t="shared" si="2"/>
        <v>257290.97500000001</v>
      </c>
      <c r="K21" s="98">
        <f t="shared" si="3"/>
        <v>0</v>
      </c>
      <c r="L21" s="99" t="str">
        <f t="shared" si="4"/>
        <v>-</v>
      </c>
      <c r="M21" s="63"/>
      <c r="N21" s="25"/>
      <c r="O21" s="25"/>
    </row>
    <row r="22" spans="1:15" s="29" customFormat="1" ht="6.75" customHeight="1">
      <c r="A22" s="72"/>
      <c r="B22" s="72"/>
    </row>
    <row r="23" spans="1:15">
      <c r="A23" s="73"/>
      <c r="B23" s="32"/>
      <c r="C23" s="29"/>
    </row>
    <row r="24" spans="1:15">
      <c r="A24" s="31"/>
      <c r="B24" s="28" t="s">
        <v>42</v>
      </c>
      <c r="N24" s="16"/>
    </row>
    <row r="25" spans="1:15" ht="8.25" customHeight="1">
      <c r="A25" s="32"/>
      <c r="B25" s="28"/>
      <c r="L25" s="45"/>
      <c r="M25" s="16"/>
      <c r="N25" s="16"/>
    </row>
    <row r="26" spans="1:15" s="33" customFormat="1" ht="18" customHeight="1">
      <c r="A26" s="48" t="s">
        <v>12</v>
      </c>
      <c r="B26" s="49"/>
      <c r="C26" s="49"/>
      <c r="D26" s="50"/>
      <c r="E26" s="50"/>
      <c r="F26" s="50"/>
      <c r="G26" s="51"/>
      <c r="H26" s="51"/>
      <c r="I26" s="52"/>
      <c r="J26" s="42"/>
      <c r="K26" s="42"/>
      <c r="L26" s="42"/>
      <c r="M26" s="42"/>
      <c r="N26" s="71"/>
    </row>
    <row r="27" spans="1:15" ht="18" customHeight="1">
      <c r="A27" s="46" t="s">
        <v>26</v>
      </c>
      <c r="B27" s="13"/>
      <c r="C27" s="13"/>
      <c r="D27" s="13"/>
      <c r="E27" s="13"/>
      <c r="F27" s="13"/>
      <c r="G27" s="14"/>
      <c r="H27" s="14"/>
      <c r="I27" s="43"/>
      <c r="J27" s="14"/>
      <c r="K27" s="16"/>
      <c r="L27" s="16"/>
      <c r="M27" s="16"/>
      <c r="N27" s="70"/>
    </row>
    <row r="28" spans="1:15">
      <c r="A28" s="46" t="s">
        <v>18</v>
      </c>
      <c r="B28" s="13"/>
      <c r="C28" s="13"/>
      <c r="D28" s="13"/>
      <c r="E28" s="13"/>
      <c r="F28" s="13"/>
      <c r="G28" s="14"/>
      <c r="H28" s="14"/>
      <c r="I28" s="43"/>
      <c r="J28" s="14"/>
      <c r="K28" s="16"/>
      <c r="L28" s="16"/>
      <c r="M28" s="16"/>
      <c r="N28" s="70"/>
    </row>
    <row r="29" spans="1:15">
      <c r="A29" s="46" t="s">
        <v>13</v>
      </c>
      <c r="B29" s="13"/>
      <c r="C29" s="13"/>
      <c r="D29" s="13"/>
      <c r="E29" s="13"/>
      <c r="F29" s="13"/>
      <c r="G29" s="14"/>
      <c r="H29" s="14"/>
      <c r="I29" s="43"/>
      <c r="J29" s="14"/>
      <c r="K29" s="16"/>
      <c r="L29" s="16"/>
      <c r="M29" s="16"/>
      <c r="N29" s="70"/>
    </row>
    <row r="30" spans="1:15">
      <c r="A30" s="46" t="s">
        <v>14</v>
      </c>
      <c r="B30" s="13"/>
      <c r="C30" s="13"/>
      <c r="D30" s="13"/>
      <c r="E30" s="13"/>
      <c r="F30" s="13"/>
      <c r="G30" s="14"/>
      <c r="H30" s="14"/>
      <c r="I30" s="43"/>
      <c r="J30" s="14"/>
      <c r="K30" s="16"/>
      <c r="L30" s="16"/>
      <c r="M30" s="16"/>
      <c r="N30" s="70"/>
    </row>
    <row r="31" spans="1:15">
      <c r="A31" s="46" t="s">
        <v>53</v>
      </c>
      <c r="B31" s="13"/>
      <c r="C31" s="13"/>
      <c r="D31" s="13"/>
      <c r="E31" s="13"/>
      <c r="F31" s="13"/>
      <c r="G31" s="14"/>
      <c r="H31" s="14"/>
      <c r="I31" s="43"/>
      <c r="J31" s="14"/>
      <c r="K31" s="16"/>
      <c r="L31" s="16"/>
      <c r="M31" s="16"/>
      <c r="N31" s="70"/>
    </row>
    <row r="32" spans="1:15">
      <c r="A32" s="46" t="s">
        <v>27</v>
      </c>
      <c r="B32" s="13"/>
      <c r="C32" s="13"/>
      <c r="D32" s="13"/>
      <c r="E32" s="13"/>
      <c r="F32" s="13"/>
      <c r="G32" s="14"/>
      <c r="H32" s="14"/>
      <c r="I32" s="43"/>
      <c r="J32" s="14"/>
      <c r="K32" s="16"/>
      <c r="L32" s="16"/>
      <c r="M32" s="16"/>
      <c r="N32" s="70"/>
    </row>
    <row r="33" spans="1:14">
      <c r="A33" s="46" t="s">
        <v>28</v>
      </c>
      <c r="B33" s="13"/>
      <c r="C33" s="13"/>
      <c r="D33" s="13"/>
      <c r="E33" s="13"/>
      <c r="F33" s="13"/>
      <c r="G33" s="14"/>
      <c r="H33" s="14"/>
      <c r="I33" s="43"/>
      <c r="J33" s="53"/>
      <c r="K33" s="16"/>
      <c r="L33" s="16"/>
      <c r="M33" s="16"/>
      <c r="N33" s="70"/>
    </row>
    <row r="34" spans="1:14">
      <c r="A34" s="46" t="s">
        <v>48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45"/>
      <c r="N34" s="70"/>
    </row>
    <row r="35" spans="1:14">
      <c r="A35" s="46" t="s">
        <v>29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70"/>
    </row>
    <row r="36" spans="1:14">
      <c r="A36" s="46" t="s">
        <v>30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70"/>
    </row>
    <row r="37" spans="1:14">
      <c r="A37" s="46" t="s">
        <v>31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70"/>
    </row>
    <row r="38" spans="1:14">
      <c r="A38" s="46" t="s">
        <v>51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70"/>
    </row>
    <row r="39" spans="1:14">
      <c r="A39" s="46" t="s">
        <v>32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70"/>
    </row>
    <row r="40" spans="1:14">
      <c r="A40" s="46" t="s">
        <v>33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70"/>
    </row>
    <row r="41" spans="1:14">
      <c r="A41" s="46" t="s">
        <v>34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70"/>
    </row>
    <row r="42" spans="1:14">
      <c r="A42" s="46" t="s">
        <v>41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70"/>
    </row>
    <row r="43" spans="1:14">
      <c r="A43" s="46" t="s">
        <v>39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70"/>
    </row>
    <row r="44" spans="1:14">
      <c r="A44" s="47" t="s">
        <v>40</v>
      </c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70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2018-06-18T12:32:24Z</cp:lastPrinted>
  <dcterms:created xsi:type="dcterms:W3CDTF">2014-01-11T19:36:19Z</dcterms:created>
  <dcterms:modified xsi:type="dcterms:W3CDTF">2018-12-03T12:52:47Z</dcterms:modified>
</cp:coreProperties>
</file>