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200" windowHeight="11490" activeTab="3"/>
  </bookViews>
  <sheets>
    <sheet name="Tabela de Preço" sheetId="6" r:id="rId1"/>
    <sheet name="Fachadas" sheetId="2" r:id="rId2"/>
    <sheet name="Planta Baixa" sheetId="3" r:id="rId3"/>
    <sheet name="Andamento da Obra" sheetId="7" r:id="rId4"/>
  </sheets>
  <calcPr calcId="125725"/>
</workbook>
</file>

<file path=xl/calcChain.xml><?xml version="1.0" encoding="utf-8"?>
<calcChain xmlns="http://schemas.openxmlformats.org/spreadsheetml/2006/main">
  <c r="J54" i="6"/>
  <c r="I54"/>
  <c r="H54"/>
  <c r="G54"/>
  <c r="J46"/>
  <c r="I46"/>
  <c r="H46"/>
  <c r="G46"/>
  <c r="J40"/>
  <c r="I40"/>
  <c r="H40"/>
  <c r="G40"/>
  <c r="G9" l="1"/>
  <c r="J9"/>
  <c r="I9"/>
  <c r="H9"/>
  <c r="H27" l="1"/>
  <c r="H21"/>
  <c r="G27"/>
  <c r="G21"/>
  <c r="I27"/>
  <c r="J27"/>
  <c r="G35"/>
  <c r="H35"/>
  <c r="I35"/>
  <c r="J35"/>
  <c r="J21"/>
  <c r="I21"/>
  <c r="H12"/>
</calcChain>
</file>

<file path=xl/sharedStrings.xml><?xml version="1.0" encoding="utf-8"?>
<sst xmlns="http://schemas.openxmlformats.org/spreadsheetml/2006/main" count="313" uniqueCount="40">
  <si>
    <t>Apto</t>
  </si>
  <si>
    <t>Térreo</t>
  </si>
  <si>
    <t>Andar</t>
  </si>
  <si>
    <t>1º pvto</t>
  </si>
  <si>
    <t>2º pvto</t>
  </si>
  <si>
    <t>Informações Complementares:</t>
  </si>
  <si>
    <t>Valor Tabela</t>
  </si>
  <si>
    <t xml:space="preserve">Tabela de Vendas </t>
  </si>
  <si>
    <t>2 reforços - 15%</t>
  </si>
  <si>
    <t>Valor da parcela</t>
  </si>
  <si>
    <t>Conceito</t>
  </si>
  <si>
    <t>1 dormitório</t>
  </si>
  <si>
    <t>1 suíte + 1 dormitório + banho social</t>
  </si>
  <si>
    <t>Residencial Conte</t>
  </si>
  <si>
    <t>1 suíte + 2 dormitórios + banho social</t>
  </si>
  <si>
    <t xml:space="preserve">3- Apartamentos com um dormitório, não possui churrasqueira, sacada e espera de lareira; </t>
  </si>
  <si>
    <t xml:space="preserve">2- Apartamentos com um dormitório, um dormitório mais suíte e dois dormitórios mais suíte; </t>
  </si>
  <si>
    <t>Área total c/ box (m²)</t>
  </si>
  <si>
    <t xml:space="preserve">Parcelamento </t>
  </si>
  <si>
    <t>Chaves - 10%</t>
  </si>
  <si>
    <t>Entrada - 35%</t>
  </si>
  <si>
    <t>4- Apartamentos com dois dormitórios mais suíte, com espera de split, espera de lareira e churrasqueira na sacada;</t>
  </si>
  <si>
    <t>5 -Prédio com elevador, piso cerâmico e gesso nos corredores, escadas em basalto polido.</t>
  </si>
  <si>
    <t>6- Todos os apartamentos com forro em gesso, piso laminado e porcelanato.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</si>
  <si>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</si>
  <si>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</si>
  <si>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</si>
  <si>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10- Esta tabela poderá sofrer alterações de preços e condições de pagamento a qualquer tempo, sem aviso prévio da Incorporadora.</t>
  </si>
  <si>
    <t>11- A área dos imóveis acima discriminados são aproximadas, podendo variar para mais ou para menos.</t>
  </si>
  <si>
    <t>12- Incorporadora das Hortênsias Ltda. - Contato com Ederson Luedke - Telefone: 54 9974-8980</t>
  </si>
  <si>
    <t>Observação</t>
  </si>
  <si>
    <t>Área Privativa</t>
  </si>
  <si>
    <t>Vendido</t>
  </si>
  <si>
    <t>40% em 24 X</t>
  </si>
  <si>
    <t>Rua São Paulo, 275 - Bairro Moura - Gramado/RS - Bloco 3</t>
  </si>
  <si>
    <t>Rua São Paulo, 275 - Bairro Moura - Gramado/RS - Bloco 2</t>
  </si>
  <si>
    <t>1- Previsão de término do Bloco 3: 2º semestre de 2019; Bloco 2:  1º Semestre de 2021</t>
  </si>
  <si>
    <t>Entrada - 30%</t>
  </si>
  <si>
    <t>45% em 40 X</t>
  </si>
  <si>
    <t xml:space="preserve">             Tabela válida até 28/02/2019.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</si>
</sst>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7" fillId="0" borderId="0" xfId="0" applyFont="1"/>
    <xf numFmtId="0" fontId="6" fillId="0" borderId="14" xfId="0" applyFont="1" applyBorder="1"/>
    <xf numFmtId="2" fontId="6" fillId="0" borderId="9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2" fontId="6" fillId="0" borderId="8" xfId="0" applyNumberFormat="1" applyFont="1" applyFill="1" applyBorder="1" applyAlignment="1">
      <alignment horizontal="center"/>
    </xf>
    <xf numFmtId="0" fontId="6" fillId="0" borderId="13" xfId="0" applyFont="1" applyFill="1" applyBorder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0" fillId="0" borderId="5" xfId="1" applyFont="1" applyBorder="1"/>
    <xf numFmtId="44" fontId="9" fillId="0" borderId="5" xfId="1" applyFont="1" applyBorder="1"/>
    <xf numFmtId="44" fontId="9" fillId="0" borderId="9" xfId="1" applyFont="1" applyBorder="1"/>
    <xf numFmtId="0" fontId="6" fillId="0" borderId="9" xfId="0" applyFont="1" applyBorder="1" applyAlignment="1">
      <alignment horizontal="center"/>
    </xf>
    <xf numFmtId="0" fontId="11" fillId="0" borderId="0" xfId="0" applyFont="1"/>
    <xf numFmtId="0" fontId="6" fillId="0" borderId="5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44" fontId="9" fillId="2" borderId="1" xfId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2" fontId="6" fillId="0" borderId="9" xfId="0" applyNumberFormat="1" applyFont="1" applyFill="1" applyBorder="1" applyAlignment="1">
      <alignment horizontal="center"/>
    </xf>
    <xf numFmtId="0" fontId="6" fillId="0" borderId="14" xfId="0" applyFont="1" applyFill="1" applyBorder="1"/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0" fontId="6" fillId="0" borderId="12" xfId="0" applyFont="1" applyFill="1" applyBorder="1"/>
    <xf numFmtId="44" fontId="9" fillId="0" borderId="4" xfId="1" applyFont="1" applyFill="1" applyBorder="1"/>
    <xf numFmtId="44" fontId="9" fillId="0" borderId="8" xfId="1" applyFont="1" applyFill="1" applyBorder="1"/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2" fontId="6" fillId="0" borderId="19" xfId="0" applyNumberFormat="1" applyFont="1" applyFill="1" applyBorder="1" applyAlignment="1">
      <alignment horizontal="center"/>
    </xf>
    <xf numFmtId="0" fontId="6" fillId="0" borderId="20" xfId="0" applyFont="1" applyFill="1" applyBorder="1"/>
    <xf numFmtId="44" fontId="9" fillId="0" borderId="18" xfId="1" applyFont="1" applyFill="1" applyBorder="1"/>
    <xf numFmtId="44" fontId="9" fillId="0" borderId="19" xfId="1" applyFont="1" applyFill="1" applyBorder="1"/>
    <xf numFmtId="0" fontId="6" fillId="2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3" borderId="17" xfId="0" applyFill="1" applyBorder="1"/>
    <xf numFmtId="44" fontId="0" fillId="0" borderId="0" xfId="0" applyNumberFormat="1"/>
    <xf numFmtId="0" fontId="13" fillId="0" borderId="0" xfId="0" applyFont="1"/>
    <xf numFmtId="0" fontId="14" fillId="0" borderId="0" xfId="0" applyFont="1"/>
    <xf numFmtId="0" fontId="6" fillId="4" borderId="4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2" fontId="6" fillId="4" borderId="8" xfId="0" applyNumberFormat="1" applyFont="1" applyFill="1" applyBorder="1" applyAlignment="1">
      <alignment horizontal="center"/>
    </xf>
    <xf numFmtId="0" fontId="6" fillId="4" borderId="13" xfId="0" applyFont="1" applyFill="1" applyBorder="1"/>
    <xf numFmtId="44" fontId="9" fillId="0" borderId="13" xfId="1" applyFont="1" applyFill="1" applyBorder="1" applyAlignment="1">
      <alignment horizontal="center"/>
    </xf>
    <xf numFmtId="44" fontId="9" fillId="0" borderId="20" xfId="1" applyFont="1" applyFill="1" applyBorder="1" applyAlignment="1">
      <alignment horizontal="center"/>
    </xf>
    <xf numFmtId="44" fontId="12" fillId="0" borderId="29" xfId="0" applyNumberFormat="1" applyFont="1" applyBorder="1"/>
    <xf numFmtId="44" fontId="12" fillId="4" borderId="29" xfId="0" applyNumberFormat="1" applyFont="1" applyFill="1" applyBorder="1"/>
    <xf numFmtId="0" fontId="6" fillId="4" borderId="3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2" fontId="6" fillId="4" borderId="7" xfId="0" applyNumberFormat="1" applyFont="1" applyFill="1" applyBorder="1" applyAlignment="1">
      <alignment horizontal="center"/>
    </xf>
    <xf numFmtId="0" fontId="6" fillId="4" borderId="12" xfId="0" applyFont="1" applyFill="1" applyBorder="1"/>
    <xf numFmtId="0" fontId="9" fillId="2" borderId="30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2" fontId="6" fillId="4" borderId="10" xfId="0" applyNumberFormat="1" applyFont="1" applyFill="1" applyBorder="1" applyAlignment="1">
      <alignment horizontal="center"/>
    </xf>
    <xf numFmtId="0" fontId="6" fillId="4" borderId="15" xfId="0" applyFont="1" applyFill="1" applyBorder="1"/>
    <xf numFmtId="44" fontId="12" fillId="0" borderId="31" xfId="0" applyNumberFormat="1" applyFont="1" applyFill="1" applyBorder="1"/>
    <xf numFmtId="44" fontId="12" fillId="0" borderId="32" xfId="0" applyNumberFormat="1" applyFont="1" applyFill="1" applyBorder="1"/>
    <xf numFmtId="44" fontId="12" fillId="0" borderId="33" xfId="0" applyNumberFormat="1" applyFont="1" applyFill="1" applyBorder="1"/>
    <xf numFmtId="44" fontId="12" fillId="0" borderId="35" xfId="0" applyNumberFormat="1" applyFont="1" applyFill="1" applyBorder="1"/>
    <xf numFmtId="44" fontId="9" fillId="0" borderId="29" xfId="0" applyNumberFormat="1" applyFont="1" applyBorder="1"/>
    <xf numFmtId="44" fontId="9" fillId="0" borderId="29" xfId="0" applyNumberFormat="1" applyFont="1" applyFill="1" applyBorder="1"/>
    <xf numFmtId="44" fontId="9" fillId="0" borderId="34" xfId="0" applyNumberFormat="1" applyFont="1" applyFill="1" applyBorder="1"/>
    <xf numFmtId="44" fontId="6" fillId="0" borderId="31" xfId="0" applyNumberFormat="1" applyFont="1" applyFill="1" applyBorder="1"/>
    <xf numFmtId="44" fontId="12" fillId="4" borderId="32" xfId="0" applyNumberFormat="1" applyFont="1" applyFill="1" applyBorder="1"/>
    <xf numFmtId="0" fontId="6" fillId="0" borderId="0" xfId="0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/>
    <xf numFmtId="44" fontId="12" fillId="0" borderId="0" xfId="0" applyNumberFormat="1" applyFont="1" applyFill="1" applyBorder="1"/>
    <xf numFmtId="44" fontId="9" fillId="0" borderId="0" xfId="0" applyNumberFormat="1" applyFont="1" applyFill="1" applyBorder="1"/>
    <xf numFmtId="0" fontId="6" fillId="5" borderId="4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/>
    </xf>
    <xf numFmtId="2" fontId="6" fillId="5" borderId="8" xfId="0" applyNumberFormat="1" applyFont="1" applyFill="1" applyBorder="1" applyAlignment="1">
      <alignment horizontal="center"/>
    </xf>
    <xf numFmtId="0" fontId="6" fillId="5" borderId="13" xfId="0" applyFont="1" applyFill="1" applyBorder="1"/>
    <xf numFmtId="44" fontId="12" fillId="5" borderId="29" xfId="0" applyNumberFormat="1" applyFont="1" applyFill="1" applyBorder="1"/>
    <xf numFmtId="2" fontId="6" fillId="5" borderId="10" xfId="0" applyNumberFormat="1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6" fillId="5" borderId="15" xfId="0" applyFont="1" applyFill="1" applyBorder="1"/>
    <xf numFmtId="44" fontId="12" fillId="5" borderId="32" xfId="0" applyNumberFormat="1" applyFont="1" applyFill="1" applyBorder="1"/>
    <xf numFmtId="44" fontId="6" fillId="4" borderId="31" xfId="0" applyNumberFormat="1" applyFont="1" applyFill="1" applyBorder="1"/>
    <xf numFmtId="44" fontId="9" fillId="4" borderId="29" xfId="0" applyNumberFormat="1" applyFont="1" applyFill="1" applyBorder="1"/>
    <xf numFmtId="0" fontId="3" fillId="0" borderId="0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</xdr:colOff>
      <xdr:row>0</xdr:row>
      <xdr:rowOff>47625</xdr:rowOff>
    </xdr:from>
    <xdr:to>
      <xdr:col>12</xdr:col>
      <xdr:colOff>93132</xdr:colOff>
      <xdr:row>22</xdr:row>
      <xdr:rowOff>9525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99" y="47625"/>
          <a:ext cx="7382933" cy="4152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85725</xdr:colOff>
      <xdr:row>22</xdr:row>
      <xdr:rowOff>19049</xdr:rowOff>
    </xdr:from>
    <xdr:to>
      <xdr:col>12</xdr:col>
      <xdr:colOff>119591</xdr:colOff>
      <xdr:row>43</xdr:row>
      <xdr:rowOff>152398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5725" y="4210049"/>
          <a:ext cx="7349066" cy="41338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43</xdr:row>
      <xdr:rowOff>152400</xdr:rowOff>
    </xdr:from>
    <xdr:to>
      <xdr:col>12</xdr:col>
      <xdr:colOff>152398</xdr:colOff>
      <xdr:row>65</xdr:row>
      <xdr:rowOff>161924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8343900"/>
          <a:ext cx="7467598" cy="42005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533399</xdr:colOff>
      <xdr:row>6</xdr:row>
      <xdr:rowOff>95250</xdr:rowOff>
    </xdr:from>
    <xdr:to>
      <xdr:col>17</xdr:col>
      <xdr:colOff>85724</xdr:colOff>
      <xdr:row>37</xdr:row>
      <xdr:rowOff>38100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5323" t="6855" r="12429" b="7713"/>
        <a:stretch>
          <a:fillRect/>
        </a:stretch>
      </xdr:blipFill>
      <xdr:spPr bwMode="auto">
        <a:xfrm>
          <a:off x="533399" y="1238250"/>
          <a:ext cx="9915525" cy="584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3</xdr:row>
      <xdr:rowOff>114300</xdr:rowOff>
    </xdr:to>
    <xdr:sp macro="" textlink="">
      <xdr:nvSpPr>
        <xdr:cNvPr id="3073" name="AutoShape 1" descr="https://apis.mail.yahoo.com/ws/v3/mailboxes/@.id==VjN-I74PNG88b1IUNTpQcapcyULA3DG7E_b01YT7aEFI9bKNN8lTsa_krBaukY_pDkUfUxKSk1LpdidpTQwo9G5r1g/messages/@.id==AIcWtDYC7BrMW-8DqQIumGfqxIw/content/parts/@.id==3/thumbnail?appId=YMailNorrin&amp;downloadWhenThumbnailFails=true&amp;pid=3"/>
        <xdr:cNvSpPr>
          <a:spLocks noChangeAspect="1" noChangeArrowheads="1"/>
        </xdr:cNvSpPr>
      </xdr:nvSpPr>
      <xdr:spPr bwMode="auto">
        <a:xfrm>
          <a:off x="609600" y="1543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20</xdr:col>
      <xdr:colOff>608076</xdr:colOff>
      <xdr:row>37</xdr:row>
      <xdr:rowOff>189643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15430500"/>
          <a:ext cx="12190476" cy="68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1</xdr:row>
      <xdr:rowOff>114300</xdr:rowOff>
    </xdr:to>
    <xdr:sp macro="" textlink="">
      <xdr:nvSpPr>
        <xdr:cNvPr id="3075" name="AutoShape 3" descr="https://apis.mail.yahoo.com/ws/v3/mailboxes/@.id==VjN-I74PNG88b1IUNTpQcapcyULA3DG7E_b01YT7aEFI9bKNN8lTsa_krBaukY_pDkUfUxKSk1LpdidpTQwo9G5r1g/messages/@.id==AIcWtDYC7BrMW-8DqQIumGfqxIw/content/parts/@.id==2/thumbnail?appId=YMailNorrin&amp;downloadWhenThumbnailFails=true&amp;pid=2"/>
        <xdr:cNvSpPr>
          <a:spLocks noChangeAspect="1" noChangeArrowheads="1"/>
        </xdr:cNvSpPr>
      </xdr:nvSpPr>
      <xdr:spPr bwMode="auto">
        <a:xfrm>
          <a:off x="609600" y="762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1</xdr:row>
      <xdr:rowOff>114300</xdr:rowOff>
    </xdr:to>
    <xdr:sp macro="" textlink="">
      <xdr:nvSpPr>
        <xdr:cNvPr id="3077" name="AutoShape 5" descr="https://apis.mail.yahoo.com/ws/v3/mailboxes/@.id==VjN-I74PNG88b1IUNTpQcapcyULA3DG7E_b01YT7aEFI9bKNN8lTsa_krBaukY_pDkUfUxKSk1LpdidpTQwo9G5r1g/messages/@.id==AIcWtDYC7BrMW-8DqQIumGfqxIw/content/parts/@.id==2/thumbnail?appId=YMailNorrin&amp;downloadWhenThumbnailFails=true&amp;pid=2"/>
        <xdr:cNvSpPr>
          <a:spLocks noChangeAspect="1" noChangeArrowheads="1"/>
        </xdr:cNvSpPr>
      </xdr:nvSpPr>
      <xdr:spPr bwMode="auto">
        <a:xfrm>
          <a:off x="609600" y="762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1</xdr:row>
      <xdr:rowOff>114300</xdr:rowOff>
    </xdr:to>
    <xdr:sp macro="" textlink="">
      <xdr:nvSpPr>
        <xdr:cNvPr id="3078" name="AutoShape 6" descr="https://apis.mail.yahoo.com/ws/v3/mailboxes/@.id==VjN-I74PNG88b1IUNTpQcapcyULA3DG7E_b01YT7aEFI9bKNN8lTsa_krBaukY_pDkUfUxKSk1LpdidpTQwo9G5r1g/messages/@.id==AIcWtDYC7BrMW-8DqQIumGfqxIw/content/parts/@.id==2/thumbnail?appId=YMailNorrin&amp;downloadWhenThumbnailFails=true&amp;pid=2"/>
        <xdr:cNvSpPr>
          <a:spLocks noChangeAspect="1" noChangeArrowheads="1"/>
        </xdr:cNvSpPr>
      </xdr:nvSpPr>
      <xdr:spPr bwMode="auto">
        <a:xfrm>
          <a:off x="609600" y="762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1</xdr:row>
      <xdr:rowOff>114300</xdr:rowOff>
    </xdr:to>
    <xdr:sp macro="" textlink="">
      <xdr:nvSpPr>
        <xdr:cNvPr id="3079" name="AutoShape 7" descr="https://apis.mail.yahoo.com/ws/v3/mailboxes/@.id==VjN-I74PNG88b1IUNTpQcapcyULA3DG7E_b01YT7aEFI9bKNN8lTsa_krBaukY_pDkUfUxKSk1LpdidpTQwo9G5r1g/messages/@.id==AIcWtDYC7BrMW-8DqQIumGfqxIw/content/parts/@.id==2/thumbnail?appId=YMailNorrin&amp;downloadWhenThumbnailFails=true&amp;pid=2"/>
        <xdr:cNvSpPr>
          <a:spLocks noChangeAspect="1" noChangeArrowheads="1"/>
        </xdr:cNvSpPr>
      </xdr:nvSpPr>
      <xdr:spPr bwMode="auto">
        <a:xfrm>
          <a:off x="609600" y="77438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40</xdr:row>
      <xdr:rowOff>0</xdr:rowOff>
    </xdr:from>
    <xdr:to>
      <xdr:col>20</xdr:col>
      <xdr:colOff>608076</xdr:colOff>
      <xdr:row>87</xdr:row>
      <xdr:rowOff>189357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9600" y="15621000"/>
          <a:ext cx="12190476" cy="91428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9"/>
  <sheetViews>
    <sheetView topLeftCell="A21" workbookViewId="0">
      <selection activeCell="G43" sqref="G43"/>
    </sheetView>
  </sheetViews>
  <sheetFormatPr defaultRowHeight="15"/>
  <cols>
    <col min="1" max="1" width="7.42578125" customWidth="1"/>
    <col min="2" max="2" width="5.42578125" customWidth="1"/>
    <col min="3" max="3" width="11.85546875" bestFit="1" customWidth="1"/>
    <col min="4" max="4" width="18" customWidth="1"/>
    <col min="5" max="5" width="29.85546875" bestFit="1" customWidth="1"/>
    <col min="6" max="6" width="14.28515625" bestFit="1" customWidth="1"/>
    <col min="7" max="7" width="13.140625" customWidth="1"/>
    <col min="8" max="8" width="15.140625" customWidth="1"/>
    <col min="9" max="9" width="13.140625" customWidth="1"/>
    <col min="10" max="10" width="14.140625" customWidth="1"/>
    <col min="11" max="11" width="14.5703125" customWidth="1"/>
    <col min="12" max="12" width="14.28515625" bestFit="1" customWidth="1"/>
    <col min="13" max="13" width="9.140625" customWidth="1"/>
  </cols>
  <sheetData>
    <row r="1" spans="1:11" ht="16.5" customHeight="1" thickBot="1">
      <c r="A1" s="3" t="s">
        <v>13</v>
      </c>
      <c r="B1" s="3"/>
      <c r="C1" s="3"/>
      <c r="D1" s="3"/>
      <c r="E1" s="92" t="s">
        <v>7</v>
      </c>
      <c r="F1" s="93"/>
    </row>
    <row r="2" spans="1:11" ht="12.75" customHeight="1" thickBot="1">
      <c r="A2" s="20" t="s">
        <v>34</v>
      </c>
      <c r="B2" s="6"/>
      <c r="C2" s="6"/>
      <c r="D2" s="6"/>
      <c r="E2" s="6"/>
      <c r="H2" s="23" t="s">
        <v>18</v>
      </c>
    </row>
    <row r="3" spans="1:11" ht="15.75" thickBot="1">
      <c r="A3" s="42" t="s">
        <v>2</v>
      </c>
      <c r="B3" s="22" t="s">
        <v>0</v>
      </c>
      <c r="C3" s="22" t="s">
        <v>31</v>
      </c>
      <c r="D3" s="22" t="s">
        <v>17</v>
      </c>
      <c r="E3" s="41" t="s">
        <v>10</v>
      </c>
      <c r="F3" s="23" t="s">
        <v>6</v>
      </c>
      <c r="G3" s="23" t="s">
        <v>20</v>
      </c>
      <c r="H3" s="23" t="s">
        <v>33</v>
      </c>
      <c r="I3" s="23" t="s">
        <v>19</v>
      </c>
      <c r="J3" s="23" t="s">
        <v>8</v>
      </c>
      <c r="K3" s="23" t="s">
        <v>30</v>
      </c>
    </row>
    <row r="4" spans="1:11" ht="12.95" customHeight="1">
      <c r="A4" s="56" t="s">
        <v>1</v>
      </c>
      <c r="B4" s="57">
        <v>101</v>
      </c>
      <c r="C4" s="57">
        <v>36.200000000000003</v>
      </c>
      <c r="D4" s="58">
        <v>63</v>
      </c>
      <c r="E4" s="59" t="s">
        <v>11</v>
      </c>
      <c r="F4" s="55" t="s">
        <v>32</v>
      </c>
      <c r="G4" s="55" t="s">
        <v>32</v>
      </c>
      <c r="H4" s="55" t="s">
        <v>32</v>
      </c>
      <c r="I4" s="55" t="s">
        <v>32</v>
      </c>
      <c r="J4" s="55" t="s">
        <v>32</v>
      </c>
      <c r="K4" s="55" t="s">
        <v>32</v>
      </c>
    </row>
    <row r="5" spans="1:11" ht="12.95" customHeight="1" thickBot="1">
      <c r="A5" s="48" t="s">
        <v>1</v>
      </c>
      <c r="B5" s="49">
        <v>102</v>
      </c>
      <c r="C5" s="49">
        <v>61.6</v>
      </c>
      <c r="D5" s="50">
        <v>96.12</v>
      </c>
      <c r="E5" s="51" t="s">
        <v>12</v>
      </c>
      <c r="F5" s="55" t="s">
        <v>32</v>
      </c>
      <c r="G5" s="55" t="s">
        <v>32</v>
      </c>
      <c r="H5" s="55" t="s">
        <v>32</v>
      </c>
      <c r="I5" s="55" t="s">
        <v>32</v>
      </c>
      <c r="J5" s="55" t="s">
        <v>32</v>
      </c>
      <c r="K5" s="55" t="s">
        <v>32</v>
      </c>
    </row>
    <row r="6" spans="1:11" ht="12.95" customHeight="1" thickBot="1">
      <c r="A6" s="61" t="s">
        <v>1</v>
      </c>
      <c r="B6" s="62">
        <v>103</v>
      </c>
      <c r="C6" s="57">
        <v>68.430000000000007</v>
      </c>
      <c r="D6" s="63">
        <v>105.24</v>
      </c>
      <c r="E6" s="64" t="s">
        <v>12</v>
      </c>
      <c r="F6" s="55" t="s">
        <v>32</v>
      </c>
      <c r="G6" s="55" t="s">
        <v>32</v>
      </c>
      <c r="H6" s="55" t="s">
        <v>32</v>
      </c>
      <c r="I6" s="55" t="s">
        <v>32</v>
      </c>
      <c r="J6" s="55" t="s">
        <v>32</v>
      </c>
      <c r="K6" s="55" t="s">
        <v>32</v>
      </c>
    </row>
    <row r="7" spans="1:11" ht="12.95" customHeight="1">
      <c r="A7" s="61" t="s">
        <v>3</v>
      </c>
      <c r="B7" s="62">
        <v>201</v>
      </c>
      <c r="C7" s="57">
        <v>68.459999999999994</v>
      </c>
      <c r="D7" s="63">
        <v>105.27</v>
      </c>
      <c r="E7" s="64" t="s">
        <v>12</v>
      </c>
      <c r="F7" s="55" t="s">
        <v>32</v>
      </c>
      <c r="G7" s="55" t="s">
        <v>32</v>
      </c>
      <c r="H7" s="55" t="s">
        <v>32</v>
      </c>
      <c r="I7" s="55" t="s">
        <v>32</v>
      </c>
      <c r="J7" s="55" t="s">
        <v>32</v>
      </c>
      <c r="K7" s="55" t="s">
        <v>32</v>
      </c>
    </row>
    <row r="8" spans="1:11" ht="12.95" customHeight="1">
      <c r="A8" s="48" t="s">
        <v>3</v>
      </c>
      <c r="B8" s="49">
        <v>202</v>
      </c>
      <c r="C8" s="49">
        <v>60.89</v>
      </c>
      <c r="D8" s="50">
        <v>95.12</v>
      </c>
      <c r="E8" s="51" t="s">
        <v>12</v>
      </c>
      <c r="F8" s="55" t="s">
        <v>32</v>
      </c>
      <c r="G8" s="55" t="s">
        <v>32</v>
      </c>
      <c r="H8" s="55" t="s">
        <v>32</v>
      </c>
      <c r="I8" s="55" t="s">
        <v>32</v>
      </c>
      <c r="J8" s="55" t="s">
        <v>32</v>
      </c>
      <c r="K8" s="55" t="s">
        <v>32</v>
      </c>
    </row>
    <row r="9" spans="1:11" ht="12.95" customHeight="1">
      <c r="A9" s="9" t="s">
        <v>3</v>
      </c>
      <c r="B9" s="10">
        <v>203</v>
      </c>
      <c r="C9" s="10">
        <v>36.200000000000003</v>
      </c>
      <c r="D9" s="11">
        <v>63</v>
      </c>
      <c r="E9" s="12" t="s">
        <v>11</v>
      </c>
      <c r="F9" s="69">
        <v>333000</v>
      </c>
      <c r="G9" s="52">
        <f>F9*35%</f>
        <v>116549.99999999999</v>
      </c>
      <c r="H9" s="33">
        <f>F9*40%/24</f>
        <v>5550</v>
      </c>
      <c r="I9" s="33">
        <f>F9*10%</f>
        <v>33300</v>
      </c>
      <c r="J9" s="34">
        <f>F9*15%/2</f>
        <v>24975</v>
      </c>
      <c r="K9" s="34"/>
    </row>
    <row r="10" spans="1:11" ht="12.95" customHeight="1" thickBot="1">
      <c r="A10" s="48" t="s">
        <v>3</v>
      </c>
      <c r="B10" s="49">
        <v>204</v>
      </c>
      <c r="C10" s="49">
        <v>61.6</v>
      </c>
      <c r="D10" s="50">
        <v>96.12</v>
      </c>
      <c r="E10" s="51" t="s">
        <v>12</v>
      </c>
      <c r="F10" s="55" t="s">
        <v>32</v>
      </c>
      <c r="G10" s="55" t="s">
        <v>32</v>
      </c>
      <c r="H10" s="55" t="s">
        <v>32</v>
      </c>
      <c r="I10" s="55" t="s">
        <v>32</v>
      </c>
      <c r="J10" s="55" t="s">
        <v>32</v>
      </c>
      <c r="K10" s="55" t="s">
        <v>32</v>
      </c>
    </row>
    <row r="11" spans="1:11" ht="12.95" customHeight="1">
      <c r="A11" s="48" t="s">
        <v>3</v>
      </c>
      <c r="B11" s="49">
        <v>205</v>
      </c>
      <c r="C11" s="57">
        <v>68.430000000000007</v>
      </c>
      <c r="D11" s="50">
        <v>105.24</v>
      </c>
      <c r="E11" s="51" t="s">
        <v>12</v>
      </c>
      <c r="F11" s="55" t="s">
        <v>32</v>
      </c>
      <c r="G11" s="55" t="s">
        <v>32</v>
      </c>
      <c r="H11" s="55" t="s">
        <v>32</v>
      </c>
      <c r="I11" s="55" t="s">
        <v>32</v>
      </c>
      <c r="J11" s="55" t="s">
        <v>32</v>
      </c>
      <c r="K11" s="55" t="s">
        <v>32</v>
      </c>
    </row>
    <row r="12" spans="1:11" ht="3.75" customHeight="1" thickBot="1">
      <c r="A12" s="35"/>
      <c r="B12" s="36"/>
      <c r="C12" s="36"/>
      <c r="D12" s="37"/>
      <c r="E12" s="38"/>
      <c r="F12" s="54">
        <v>0</v>
      </c>
      <c r="G12" s="53"/>
      <c r="H12" s="33">
        <f t="shared" ref="H12" si="0">F12*40%/24</f>
        <v>0</v>
      </c>
      <c r="I12" s="39"/>
      <c r="J12" s="40"/>
      <c r="K12" s="40"/>
    </row>
    <row r="13" spans="1:11" ht="12.95" customHeight="1" thickBot="1">
      <c r="A13" s="48" t="s">
        <v>4</v>
      </c>
      <c r="B13" s="49">
        <v>301</v>
      </c>
      <c r="C13" s="57">
        <v>68.459999999999994</v>
      </c>
      <c r="D13" s="50">
        <v>105.27</v>
      </c>
      <c r="E13" s="51" t="s">
        <v>12</v>
      </c>
      <c r="F13" s="55" t="s">
        <v>32</v>
      </c>
      <c r="G13" s="55" t="s">
        <v>32</v>
      </c>
      <c r="H13" s="55" t="s">
        <v>32</v>
      </c>
      <c r="I13" s="55" t="s">
        <v>32</v>
      </c>
      <c r="J13" s="55" t="s">
        <v>32</v>
      </c>
      <c r="K13" s="55" t="s">
        <v>32</v>
      </c>
    </row>
    <row r="14" spans="1:11" ht="12.95" customHeight="1" thickBot="1">
      <c r="A14" s="48" t="s">
        <v>4</v>
      </c>
      <c r="B14" s="49">
        <v>302</v>
      </c>
      <c r="C14" s="57">
        <v>80.45</v>
      </c>
      <c r="D14" s="50">
        <v>121.26</v>
      </c>
      <c r="E14" s="51" t="s">
        <v>14</v>
      </c>
      <c r="F14" s="55" t="s">
        <v>32</v>
      </c>
      <c r="G14" s="55" t="s">
        <v>32</v>
      </c>
      <c r="H14" s="55" t="s">
        <v>32</v>
      </c>
      <c r="I14" s="55" t="s">
        <v>32</v>
      </c>
      <c r="J14" s="55" t="s">
        <v>32</v>
      </c>
      <c r="K14" s="55" t="s">
        <v>32</v>
      </c>
    </row>
    <row r="15" spans="1:11" ht="12.95" customHeight="1" thickBot="1">
      <c r="A15" s="48" t="s">
        <v>4</v>
      </c>
      <c r="B15" s="49">
        <v>303</v>
      </c>
      <c r="C15" s="57">
        <v>80.45</v>
      </c>
      <c r="D15" s="50">
        <v>121.26</v>
      </c>
      <c r="E15" s="51" t="s">
        <v>14</v>
      </c>
      <c r="F15" s="55" t="s">
        <v>32</v>
      </c>
      <c r="G15" s="55" t="s">
        <v>32</v>
      </c>
      <c r="H15" s="55" t="s">
        <v>32</v>
      </c>
      <c r="I15" s="55" t="s">
        <v>32</v>
      </c>
      <c r="J15" s="55" t="s">
        <v>32</v>
      </c>
      <c r="K15" s="55" t="s">
        <v>32</v>
      </c>
    </row>
    <row r="16" spans="1:11" ht="12.95" customHeight="1">
      <c r="A16" s="48" t="s">
        <v>4</v>
      </c>
      <c r="B16" s="49">
        <v>304</v>
      </c>
      <c r="C16" s="57">
        <v>68.430000000000007</v>
      </c>
      <c r="D16" s="50">
        <v>105.24</v>
      </c>
      <c r="E16" s="51" t="s">
        <v>12</v>
      </c>
      <c r="F16" s="55" t="s">
        <v>32</v>
      </c>
      <c r="G16" s="55" t="s">
        <v>32</v>
      </c>
      <c r="H16" s="55" t="s">
        <v>32</v>
      </c>
      <c r="I16" s="55" t="s">
        <v>32</v>
      </c>
      <c r="J16" s="55" t="s">
        <v>32</v>
      </c>
      <c r="K16" s="55" t="s">
        <v>32</v>
      </c>
    </row>
    <row r="17" spans="1:12" ht="15.75" thickBot="1">
      <c r="A17" s="21"/>
      <c r="B17" s="19"/>
      <c r="C17" s="19"/>
      <c r="D17" s="8"/>
      <c r="E17" s="7"/>
      <c r="F17" s="16"/>
      <c r="G17" s="17"/>
      <c r="H17" s="17"/>
      <c r="I17" s="17"/>
      <c r="J17" s="18"/>
      <c r="K17" s="18"/>
    </row>
    <row r="18" spans="1:12">
      <c r="A18" s="13"/>
      <c r="B18" s="13"/>
      <c r="C18" s="13"/>
      <c r="D18" s="13"/>
      <c r="E18" s="14"/>
      <c r="F18" s="15"/>
      <c r="G18" s="15"/>
      <c r="H18" s="15"/>
      <c r="I18" s="15"/>
      <c r="J18" s="15"/>
      <c r="K18" s="15"/>
    </row>
    <row r="19" spans="1:12" ht="12.95" customHeight="1" thickBot="1">
      <c r="A19" s="20" t="s">
        <v>35</v>
      </c>
      <c r="B19" s="6"/>
      <c r="C19" s="6"/>
      <c r="D19" s="6"/>
      <c r="E19" s="6"/>
      <c r="H19" s="60" t="s">
        <v>18</v>
      </c>
    </row>
    <row r="20" spans="1:12" ht="12.95" customHeight="1" thickBot="1">
      <c r="A20" s="42" t="s">
        <v>2</v>
      </c>
      <c r="B20" s="22" t="s">
        <v>0</v>
      </c>
      <c r="C20" s="22" t="s">
        <v>31</v>
      </c>
      <c r="D20" s="22" t="s">
        <v>17</v>
      </c>
      <c r="E20" s="41" t="s">
        <v>10</v>
      </c>
      <c r="F20" s="23" t="s">
        <v>6</v>
      </c>
      <c r="G20" s="23" t="s">
        <v>37</v>
      </c>
      <c r="H20" s="23" t="s">
        <v>38</v>
      </c>
      <c r="I20" s="23" t="s">
        <v>19</v>
      </c>
      <c r="J20" s="23" t="s">
        <v>8</v>
      </c>
      <c r="K20" s="23" t="s">
        <v>30</v>
      </c>
    </row>
    <row r="21" spans="1:12" ht="12.95" customHeight="1">
      <c r="A21" s="29" t="s">
        <v>1</v>
      </c>
      <c r="B21" s="30">
        <v>101</v>
      </c>
      <c r="C21" s="30">
        <v>36.200000000000003</v>
      </c>
      <c r="D21" s="31">
        <v>63</v>
      </c>
      <c r="E21" s="32" t="s">
        <v>11</v>
      </c>
      <c r="F21" s="72">
        <v>299000</v>
      </c>
      <c r="G21" s="70">
        <f>F21*30%</f>
        <v>89700</v>
      </c>
      <c r="H21" s="70">
        <f>F21*45%/40</f>
        <v>3363.75</v>
      </c>
      <c r="I21" s="70">
        <f>F21*10%</f>
        <v>29900</v>
      </c>
      <c r="J21" s="70">
        <f>F21*15%/2</f>
        <v>22425</v>
      </c>
      <c r="K21" s="66"/>
      <c r="L21" s="45"/>
    </row>
    <row r="22" spans="1:12" s="47" customFormat="1" ht="12.95" customHeight="1" thickBot="1">
      <c r="A22" s="48" t="s">
        <v>1</v>
      </c>
      <c r="B22" s="49">
        <v>102</v>
      </c>
      <c r="C22" s="49">
        <v>61.6</v>
      </c>
      <c r="D22" s="50">
        <v>96.12</v>
      </c>
      <c r="E22" s="51" t="s">
        <v>12</v>
      </c>
      <c r="F22" s="55" t="s">
        <v>32</v>
      </c>
      <c r="G22" s="55" t="s">
        <v>32</v>
      </c>
      <c r="H22" s="55" t="s">
        <v>32</v>
      </c>
      <c r="I22" s="55" t="s">
        <v>32</v>
      </c>
      <c r="J22" s="55" t="s">
        <v>32</v>
      </c>
      <c r="K22" s="55" t="s">
        <v>32</v>
      </c>
      <c r="L22" s="45"/>
    </row>
    <row r="23" spans="1:12" ht="12.95" customHeight="1">
      <c r="A23" s="48" t="s">
        <v>1</v>
      </c>
      <c r="B23" s="49">
        <v>103</v>
      </c>
      <c r="C23" s="57">
        <v>68.430000000000007</v>
      </c>
      <c r="D23" s="63">
        <v>105.24</v>
      </c>
      <c r="E23" s="51" t="s">
        <v>12</v>
      </c>
      <c r="F23" s="55" t="s">
        <v>32</v>
      </c>
      <c r="G23" s="55" t="s">
        <v>32</v>
      </c>
      <c r="H23" s="55" t="s">
        <v>32</v>
      </c>
      <c r="I23" s="55" t="s">
        <v>32</v>
      </c>
      <c r="J23" s="55" t="s">
        <v>32</v>
      </c>
      <c r="K23" s="55" t="s">
        <v>32</v>
      </c>
      <c r="L23" s="45"/>
    </row>
    <row r="24" spans="1:12" ht="12.95" customHeight="1" thickBot="1">
      <c r="A24" s="25"/>
      <c r="B24" s="26"/>
      <c r="C24" s="26"/>
      <c r="D24" s="27"/>
      <c r="E24" s="28"/>
      <c r="F24" s="65"/>
      <c r="G24" s="70"/>
      <c r="H24" s="70"/>
      <c r="I24" s="70"/>
      <c r="J24" s="70"/>
      <c r="K24" s="66"/>
      <c r="L24" s="45"/>
    </row>
    <row r="25" spans="1:12" ht="12.95" customHeight="1">
      <c r="A25" s="61" t="s">
        <v>3</v>
      </c>
      <c r="B25" s="62">
        <v>201</v>
      </c>
      <c r="C25" s="57">
        <v>68.459999999999994</v>
      </c>
      <c r="D25" s="63">
        <v>105.27</v>
      </c>
      <c r="E25" s="64" t="s">
        <v>12</v>
      </c>
      <c r="F25" s="55" t="s">
        <v>32</v>
      </c>
      <c r="G25" s="55" t="s">
        <v>32</v>
      </c>
      <c r="H25" s="55" t="s">
        <v>32</v>
      </c>
      <c r="I25" s="55" t="s">
        <v>32</v>
      </c>
      <c r="J25" s="55" t="s">
        <v>32</v>
      </c>
      <c r="K25" s="55" t="s">
        <v>32</v>
      </c>
      <c r="L25" s="45"/>
    </row>
    <row r="26" spans="1:12" ht="12.95" customHeight="1">
      <c r="A26" s="48" t="s">
        <v>3</v>
      </c>
      <c r="B26" s="49">
        <v>202</v>
      </c>
      <c r="C26" s="49">
        <v>60.89</v>
      </c>
      <c r="D26" s="50">
        <v>95.12</v>
      </c>
      <c r="E26" s="51" t="s">
        <v>12</v>
      </c>
      <c r="F26" s="55" t="s">
        <v>32</v>
      </c>
      <c r="G26" s="55" t="s">
        <v>32</v>
      </c>
      <c r="H26" s="55" t="s">
        <v>32</v>
      </c>
      <c r="I26" s="55" t="s">
        <v>32</v>
      </c>
      <c r="J26" s="55" t="s">
        <v>32</v>
      </c>
      <c r="K26" s="73"/>
      <c r="L26" s="45"/>
    </row>
    <row r="27" spans="1:12" ht="12.95" customHeight="1">
      <c r="A27" s="9" t="s">
        <v>3</v>
      </c>
      <c r="B27" s="10">
        <v>203</v>
      </c>
      <c r="C27" s="10">
        <v>36.200000000000003</v>
      </c>
      <c r="D27" s="11">
        <v>63</v>
      </c>
      <c r="E27" s="12" t="s">
        <v>11</v>
      </c>
      <c r="F27" s="72">
        <v>321000</v>
      </c>
      <c r="G27" s="70">
        <f t="shared" ref="G27" si="1">F27*30%</f>
        <v>96300</v>
      </c>
      <c r="H27" s="70">
        <f t="shared" ref="H27" si="2">F27*45%/40</f>
        <v>3611.25</v>
      </c>
      <c r="I27" s="70">
        <f t="shared" ref="I27:I35" si="3">F27*10%</f>
        <v>32100</v>
      </c>
      <c r="J27" s="70">
        <f t="shared" ref="J27:J35" si="4">F27*15%/2</f>
        <v>24075</v>
      </c>
      <c r="K27" s="66"/>
      <c r="L27" s="45"/>
    </row>
    <row r="28" spans="1:12" ht="12.95" customHeight="1" thickBot="1">
      <c r="A28" s="61" t="s">
        <v>3</v>
      </c>
      <c r="B28" s="62">
        <v>204</v>
      </c>
      <c r="C28" s="49">
        <v>61.6</v>
      </c>
      <c r="D28" s="50">
        <v>96.12</v>
      </c>
      <c r="E28" s="64" t="s">
        <v>12</v>
      </c>
      <c r="F28" s="55" t="s">
        <v>32</v>
      </c>
      <c r="G28" s="55" t="s">
        <v>32</v>
      </c>
      <c r="H28" s="55" t="s">
        <v>32</v>
      </c>
      <c r="I28" s="55" t="s">
        <v>32</v>
      </c>
      <c r="J28" s="55" t="s">
        <v>32</v>
      </c>
      <c r="K28" s="55" t="s">
        <v>32</v>
      </c>
      <c r="L28" s="45"/>
    </row>
    <row r="29" spans="1:12" ht="12.95" customHeight="1">
      <c r="A29" s="48" t="s">
        <v>3</v>
      </c>
      <c r="B29" s="49">
        <v>205</v>
      </c>
      <c r="C29" s="57">
        <v>68.430000000000007</v>
      </c>
      <c r="D29" s="50">
        <v>105.24</v>
      </c>
      <c r="E29" s="51" t="s">
        <v>12</v>
      </c>
      <c r="F29" s="55" t="s">
        <v>32</v>
      </c>
      <c r="G29" s="55" t="s">
        <v>32</v>
      </c>
      <c r="H29" s="55" t="s">
        <v>32</v>
      </c>
      <c r="I29" s="55" t="s">
        <v>32</v>
      </c>
      <c r="J29" s="55" t="s">
        <v>32</v>
      </c>
      <c r="K29" s="55" t="s">
        <v>32</v>
      </c>
      <c r="L29" s="45"/>
    </row>
    <row r="30" spans="1:12" ht="12.95" customHeight="1" thickBot="1">
      <c r="A30" s="35"/>
      <c r="B30" s="36"/>
      <c r="C30" s="36"/>
      <c r="D30" s="37"/>
      <c r="E30" s="38"/>
      <c r="F30" s="72"/>
      <c r="G30" s="70"/>
      <c r="H30" s="70"/>
      <c r="I30" s="70"/>
      <c r="J30" s="70"/>
      <c r="K30" s="66"/>
      <c r="L30" s="45"/>
    </row>
    <row r="31" spans="1:12" ht="12.75" customHeight="1" thickBot="1">
      <c r="A31" s="48" t="s">
        <v>4</v>
      </c>
      <c r="B31" s="49">
        <v>301</v>
      </c>
      <c r="C31" s="57">
        <v>68.459999999999994</v>
      </c>
      <c r="D31" s="50">
        <v>105.27</v>
      </c>
      <c r="E31" s="51" t="s">
        <v>12</v>
      </c>
      <c r="F31" s="55" t="s">
        <v>32</v>
      </c>
      <c r="G31" s="55" t="s">
        <v>32</v>
      </c>
      <c r="H31" s="55" t="s">
        <v>32</v>
      </c>
      <c r="I31" s="55" t="s">
        <v>32</v>
      </c>
      <c r="J31" s="55" t="s">
        <v>32</v>
      </c>
      <c r="K31" s="55" t="s">
        <v>32</v>
      </c>
      <c r="L31" s="45"/>
    </row>
    <row r="32" spans="1:12" ht="13.5" customHeight="1" thickBot="1">
      <c r="A32" s="48" t="s">
        <v>4</v>
      </c>
      <c r="B32" s="49">
        <v>302</v>
      </c>
      <c r="C32" s="57">
        <v>80.45</v>
      </c>
      <c r="D32" s="50">
        <v>121.26</v>
      </c>
      <c r="E32" s="51" t="s">
        <v>14</v>
      </c>
      <c r="F32" s="55" t="s">
        <v>32</v>
      </c>
      <c r="G32" s="55" t="s">
        <v>32</v>
      </c>
      <c r="H32" s="55" t="s">
        <v>32</v>
      </c>
      <c r="I32" s="55" t="s">
        <v>32</v>
      </c>
      <c r="J32" s="55" t="s">
        <v>32</v>
      </c>
      <c r="K32" s="55" t="s">
        <v>32</v>
      </c>
      <c r="L32" s="45"/>
    </row>
    <row r="33" spans="1:12" ht="15.75" thickBot="1">
      <c r="A33" s="48" t="s">
        <v>4</v>
      </c>
      <c r="B33" s="49">
        <v>303</v>
      </c>
      <c r="C33" s="57">
        <v>80.45</v>
      </c>
      <c r="D33" s="50">
        <v>121.26</v>
      </c>
      <c r="E33" s="51" t="s">
        <v>14</v>
      </c>
      <c r="F33" s="55" t="s">
        <v>32</v>
      </c>
      <c r="G33" s="55" t="s">
        <v>32</v>
      </c>
      <c r="H33" s="55" t="s">
        <v>32</v>
      </c>
      <c r="I33" s="55" t="s">
        <v>32</v>
      </c>
      <c r="J33" s="55" t="s">
        <v>32</v>
      </c>
      <c r="K33" s="55" t="s">
        <v>32</v>
      </c>
      <c r="L33" s="45"/>
    </row>
    <row r="34" spans="1:12">
      <c r="A34" s="48" t="s">
        <v>4</v>
      </c>
      <c r="B34" s="49">
        <v>304</v>
      </c>
      <c r="C34" s="57">
        <v>68.430000000000007</v>
      </c>
      <c r="D34" s="50">
        <v>105.24</v>
      </c>
      <c r="E34" s="51" t="s">
        <v>12</v>
      </c>
      <c r="F34" s="55" t="s">
        <v>32</v>
      </c>
      <c r="G34" s="55" t="s">
        <v>32</v>
      </c>
      <c r="H34" s="55" t="s">
        <v>32</v>
      </c>
      <c r="I34" s="55" t="s">
        <v>32</v>
      </c>
      <c r="J34" s="55" t="s">
        <v>32</v>
      </c>
      <c r="K34" s="55" t="s">
        <v>32</v>
      </c>
      <c r="L34" s="45"/>
    </row>
    <row r="35" spans="1:12" ht="15.75" thickBot="1">
      <c r="A35" s="25"/>
      <c r="B35" s="26"/>
      <c r="C35" s="26"/>
      <c r="D35" s="27"/>
      <c r="E35" s="28"/>
      <c r="F35" s="67"/>
      <c r="G35" s="71">
        <f t="shared" ref="G35" si="5">F35*35%</f>
        <v>0</v>
      </c>
      <c r="H35" s="71">
        <f t="shared" ref="H35" si="6">F35*40%/24</f>
        <v>0</v>
      </c>
      <c r="I35" s="71">
        <f t="shared" si="3"/>
        <v>0</v>
      </c>
      <c r="J35" s="71">
        <f t="shared" si="4"/>
        <v>0</v>
      </c>
      <c r="K35" s="68"/>
      <c r="L35" s="45"/>
    </row>
    <row r="36" spans="1:12">
      <c r="A36" s="74"/>
      <c r="B36" s="74"/>
      <c r="C36" s="74"/>
      <c r="D36" s="75"/>
      <c r="E36" s="76"/>
      <c r="F36" s="77"/>
      <c r="G36" s="78"/>
      <c r="H36" s="78"/>
      <c r="I36" s="78"/>
      <c r="J36" s="78"/>
      <c r="K36" s="77"/>
      <c r="L36" s="45"/>
    </row>
    <row r="37" spans="1:12">
      <c r="A37" s="74"/>
      <c r="B37" s="74"/>
      <c r="C37" s="74"/>
      <c r="D37" s="75"/>
      <c r="E37" s="76"/>
      <c r="F37" s="77"/>
      <c r="G37" s="78"/>
      <c r="H37" s="78"/>
      <c r="I37" s="78"/>
      <c r="J37" s="78"/>
      <c r="K37" s="77"/>
      <c r="L37" s="45"/>
    </row>
    <row r="38" spans="1:12" ht="15.75" thickBot="1">
      <c r="A38" s="20" t="s">
        <v>35</v>
      </c>
      <c r="B38" s="6"/>
      <c r="C38" s="6"/>
      <c r="D38" s="6"/>
      <c r="E38" s="6"/>
      <c r="H38" s="60" t="s">
        <v>18</v>
      </c>
      <c r="L38" s="45"/>
    </row>
    <row r="39" spans="1:12" ht="15.75" thickBot="1">
      <c r="A39" s="42" t="s">
        <v>2</v>
      </c>
      <c r="B39" s="22" t="s">
        <v>0</v>
      </c>
      <c r="C39" s="22" t="s">
        <v>31</v>
      </c>
      <c r="D39" s="22" t="s">
        <v>17</v>
      </c>
      <c r="E39" s="41" t="s">
        <v>10</v>
      </c>
      <c r="F39" s="23" t="s">
        <v>6</v>
      </c>
      <c r="G39" s="23" t="s">
        <v>37</v>
      </c>
      <c r="H39" s="23" t="s">
        <v>38</v>
      </c>
      <c r="I39" s="23" t="s">
        <v>19</v>
      </c>
      <c r="J39" s="23" t="s">
        <v>8</v>
      </c>
      <c r="K39" s="23" t="s">
        <v>30</v>
      </c>
      <c r="L39" s="45"/>
    </row>
    <row r="40" spans="1:12">
      <c r="A40" s="56" t="s">
        <v>1</v>
      </c>
      <c r="B40" s="57">
        <v>101</v>
      </c>
      <c r="C40" s="57">
        <v>36.200000000000003</v>
      </c>
      <c r="D40" s="58">
        <v>63</v>
      </c>
      <c r="E40" s="59" t="s">
        <v>11</v>
      </c>
      <c r="F40" s="90">
        <v>299000</v>
      </c>
      <c r="G40" s="91">
        <f>F40*30%</f>
        <v>89700</v>
      </c>
      <c r="H40" s="91">
        <f>F40*45%/40</f>
        <v>3363.75</v>
      </c>
      <c r="I40" s="91">
        <f>F40*10%</f>
        <v>29900</v>
      </c>
      <c r="J40" s="91">
        <f>F40*15%/2</f>
        <v>22425</v>
      </c>
      <c r="K40" s="73"/>
      <c r="L40" s="45"/>
    </row>
    <row r="41" spans="1:12" ht="15.75" thickBot="1">
      <c r="A41" s="79" t="s">
        <v>1</v>
      </c>
      <c r="B41" s="80">
        <v>102</v>
      </c>
      <c r="C41" s="80">
        <v>61.6</v>
      </c>
      <c r="D41" s="82">
        <v>96.12</v>
      </c>
      <c r="E41" s="83" t="s">
        <v>12</v>
      </c>
      <c r="F41" s="84" t="s">
        <v>32</v>
      </c>
      <c r="G41" s="84" t="s">
        <v>32</v>
      </c>
      <c r="H41" s="84" t="s">
        <v>32</v>
      </c>
      <c r="I41" s="84" t="s">
        <v>32</v>
      </c>
      <c r="J41" s="84" t="s">
        <v>32</v>
      </c>
      <c r="K41" s="84" t="s">
        <v>32</v>
      </c>
      <c r="L41" s="45"/>
    </row>
    <row r="42" spans="1:12">
      <c r="A42" s="79" t="s">
        <v>1</v>
      </c>
      <c r="B42" s="80">
        <v>103</v>
      </c>
      <c r="C42" s="81">
        <v>68.430000000000007</v>
      </c>
      <c r="D42" s="85">
        <v>105.24</v>
      </c>
      <c r="E42" s="83" t="s">
        <v>12</v>
      </c>
      <c r="F42" s="84" t="s">
        <v>32</v>
      </c>
      <c r="G42" s="84" t="s">
        <v>32</v>
      </c>
      <c r="H42" s="84" t="s">
        <v>32</v>
      </c>
      <c r="I42" s="84" t="s">
        <v>32</v>
      </c>
      <c r="J42" s="84" t="s">
        <v>32</v>
      </c>
      <c r="K42" s="84" t="s">
        <v>32</v>
      </c>
      <c r="L42" s="45"/>
    </row>
    <row r="43" spans="1:12" ht="15.75" thickBot="1">
      <c r="A43" s="25"/>
      <c r="B43" s="26"/>
      <c r="C43" s="26"/>
      <c r="D43" s="27"/>
      <c r="E43" s="28"/>
      <c r="F43" s="65"/>
      <c r="G43" s="70"/>
      <c r="H43" s="70"/>
      <c r="I43" s="70"/>
      <c r="J43" s="70"/>
      <c r="K43" s="66"/>
      <c r="L43" s="45"/>
    </row>
    <row r="44" spans="1:12">
      <c r="A44" s="86" t="s">
        <v>3</v>
      </c>
      <c r="B44" s="87">
        <v>201</v>
      </c>
      <c r="C44" s="81">
        <v>68.459999999999994</v>
      </c>
      <c r="D44" s="85">
        <v>105.27</v>
      </c>
      <c r="E44" s="88" t="s">
        <v>12</v>
      </c>
      <c r="F44" s="84" t="s">
        <v>32</v>
      </c>
      <c r="G44" s="84" t="s">
        <v>32</v>
      </c>
      <c r="H44" s="84" t="s">
        <v>32</v>
      </c>
      <c r="I44" s="84" t="s">
        <v>32</v>
      </c>
      <c r="J44" s="84" t="s">
        <v>32</v>
      </c>
      <c r="K44" s="84" t="s">
        <v>32</v>
      </c>
      <c r="L44" s="45"/>
    </row>
    <row r="45" spans="1:12">
      <c r="A45" s="79" t="s">
        <v>3</v>
      </c>
      <c r="B45" s="80">
        <v>202</v>
      </c>
      <c r="C45" s="80">
        <v>60.89</v>
      </c>
      <c r="D45" s="82">
        <v>95.12</v>
      </c>
      <c r="E45" s="83" t="s">
        <v>12</v>
      </c>
      <c r="F45" s="84" t="s">
        <v>32</v>
      </c>
      <c r="G45" s="84" t="s">
        <v>32</v>
      </c>
      <c r="H45" s="84" t="s">
        <v>32</v>
      </c>
      <c r="I45" s="84" t="s">
        <v>32</v>
      </c>
      <c r="J45" s="84" t="s">
        <v>32</v>
      </c>
      <c r="K45" s="89"/>
      <c r="L45" s="45"/>
    </row>
    <row r="46" spans="1:12">
      <c r="A46" s="9" t="s">
        <v>3</v>
      </c>
      <c r="B46" s="10">
        <v>203</v>
      </c>
      <c r="C46" s="10">
        <v>36.200000000000003</v>
      </c>
      <c r="D46" s="11">
        <v>63</v>
      </c>
      <c r="E46" s="12" t="s">
        <v>11</v>
      </c>
      <c r="F46" s="72">
        <v>321000</v>
      </c>
      <c r="G46" s="70">
        <f t="shared" ref="G46" si="7">F46*30%</f>
        <v>96300</v>
      </c>
      <c r="H46" s="70">
        <f t="shared" ref="H46" si="8">F46*45%/40</f>
        <v>3611.25</v>
      </c>
      <c r="I46" s="70">
        <f t="shared" ref="I46" si="9">F46*10%</f>
        <v>32100</v>
      </c>
      <c r="J46" s="70">
        <f t="shared" ref="J46" si="10">F46*15%/2</f>
        <v>24075</v>
      </c>
      <c r="K46" s="66"/>
      <c r="L46" s="45"/>
    </row>
    <row r="47" spans="1:12" ht="15.75" thickBot="1">
      <c r="A47" s="86" t="s">
        <v>3</v>
      </c>
      <c r="B47" s="87">
        <v>204</v>
      </c>
      <c r="C47" s="80">
        <v>61.6</v>
      </c>
      <c r="D47" s="82">
        <v>96.12</v>
      </c>
      <c r="E47" s="88" t="s">
        <v>12</v>
      </c>
      <c r="F47" s="84" t="s">
        <v>32</v>
      </c>
      <c r="G47" s="84" t="s">
        <v>32</v>
      </c>
      <c r="H47" s="84" t="s">
        <v>32</v>
      </c>
      <c r="I47" s="84" t="s">
        <v>32</v>
      </c>
      <c r="J47" s="84" t="s">
        <v>32</v>
      </c>
      <c r="K47" s="84" t="s">
        <v>32</v>
      </c>
      <c r="L47" s="45"/>
    </row>
    <row r="48" spans="1:12">
      <c r="A48" s="79" t="s">
        <v>3</v>
      </c>
      <c r="B48" s="80">
        <v>205</v>
      </c>
      <c r="C48" s="81">
        <v>68.430000000000007</v>
      </c>
      <c r="D48" s="82">
        <v>105.24</v>
      </c>
      <c r="E48" s="83" t="s">
        <v>12</v>
      </c>
      <c r="F48" s="84" t="s">
        <v>32</v>
      </c>
      <c r="G48" s="84" t="s">
        <v>32</v>
      </c>
      <c r="H48" s="84" t="s">
        <v>32</v>
      </c>
      <c r="I48" s="84" t="s">
        <v>32</v>
      </c>
      <c r="J48" s="84" t="s">
        <v>32</v>
      </c>
      <c r="K48" s="84" t="s">
        <v>32</v>
      </c>
      <c r="L48" s="45"/>
    </row>
    <row r="49" spans="1:12" ht="15.75" thickBot="1">
      <c r="A49" s="35"/>
      <c r="B49" s="36"/>
      <c r="C49" s="36"/>
      <c r="D49" s="37"/>
      <c r="E49" s="38"/>
      <c r="F49" s="72"/>
      <c r="G49" s="70"/>
      <c r="H49" s="70"/>
      <c r="I49" s="70"/>
      <c r="J49" s="70"/>
      <c r="K49" s="66"/>
      <c r="L49" s="45"/>
    </row>
    <row r="50" spans="1:12" ht="15.75" thickBot="1">
      <c r="A50" s="79" t="s">
        <v>4</v>
      </c>
      <c r="B50" s="80">
        <v>301</v>
      </c>
      <c r="C50" s="81">
        <v>68.459999999999994</v>
      </c>
      <c r="D50" s="82">
        <v>105.27</v>
      </c>
      <c r="E50" s="83" t="s">
        <v>12</v>
      </c>
      <c r="F50" s="84" t="s">
        <v>32</v>
      </c>
      <c r="G50" s="84" t="s">
        <v>32</v>
      </c>
      <c r="H50" s="84" t="s">
        <v>32</v>
      </c>
      <c r="I50" s="84" t="s">
        <v>32</v>
      </c>
      <c r="J50" s="84" t="s">
        <v>32</v>
      </c>
      <c r="K50" s="84" t="s">
        <v>32</v>
      </c>
      <c r="L50" s="45"/>
    </row>
    <row r="51" spans="1:12" ht="15.75" thickBot="1">
      <c r="A51" s="48" t="s">
        <v>4</v>
      </c>
      <c r="B51" s="49">
        <v>302</v>
      </c>
      <c r="C51" s="57">
        <v>80.45</v>
      </c>
      <c r="D51" s="50">
        <v>121.26</v>
      </c>
      <c r="E51" s="51" t="s">
        <v>14</v>
      </c>
      <c r="F51" s="55" t="s">
        <v>32</v>
      </c>
      <c r="G51" s="55" t="s">
        <v>32</v>
      </c>
      <c r="H51" s="55" t="s">
        <v>32</v>
      </c>
      <c r="I51" s="55" t="s">
        <v>32</v>
      </c>
      <c r="J51" s="55" t="s">
        <v>32</v>
      </c>
      <c r="K51" s="55" t="s">
        <v>32</v>
      </c>
      <c r="L51" s="45"/>
    </row>
    <row r="52" spans="1:12" ht="15.75" thickBot="1">
      <c r="A52" s="48" t="s">
        <v>4</v>
      </c>
      <c r="B52" s="49">
        <v>303</v>
      </c>
      <c r="C52" s="57">
        <v>80.45</v>
      </c>
      <c r="D52" s="50">
        <v>121.26</v>
      </c>
      <c r="E52" s="51" t="s">
        <v>14</v>
      </c>
      <c r="F52" s="55" t="s">
        <v>32</v>
      </c>
      <c r="G52" s="55" t="s">
        <v>32</v>
      </c>
      <c r="H52" s="55" t="s">
        <v>32</v>
      </c>
      <c r="I52" s="55" t="s">
        <v>32</v>
      </c>
      <c r="J52" s="55" t="s">
        <v>32</v>
      </c>
      <c r="K52" s="55" t="s">
        <v>32</v>
      </c>
      <c r="L52" s="45"/>
    </row>
    <row r="53" spans="1:12">
      <c r="A53" s="48" t="s">
        <v>4</v>
      </c>
      <c r="B53" s="49">
        <v>304</v>
      </c>
      <c r="C53" s="57">
        <v>68.430000000000007</v>
      </c>
      <c r="D53" s="50">
        <v>105.24</v>
      </c>
      <c r="E53" s="51" t="s">
        <v>12</v>
      </c>
      <c r="F53" s="55" t="s">
        <v>32</v>
      </c>
      <c r="G53" s="55" t="s">
        <v>32</v>
      </c>
      <c r="H53" s="55" t="s">
        <v>32</v>
      </c>
      <c r="I53" s="55" t="s">
        <v>32</v>
      </c>
      <c r="J53" s="55" t="s">
        <v>32</v>
      </c>
      <c r="K53" s="55" t="s">
        <v>32</v>
      </c>
      <c r="L53" s="45"/>
    </row>
    <row r="54" spans="1:12" ht="15.75" thickBot="1">
      <c r="A54" s="25"/>
      <c r="B54" s="26"/>
      <c r="C54" s="26"/>
      <c r="D54" s="27"/>
      <c r="E54" s="28"/>
      <c r="F54" s="67"/>
      <c r="G54" s="71">
        <f t="shared" ref="G54" si="11">F54*35%</f>
        <v>0</v>
      </c>
      <c r="H54" s="71">
        <f t="shared" ref="H54" si="12">F54*40%/24</f>
        <v>0</v>
      </c>
      <c r="I54" s="71">
        <f t="shared" ref="I54" si="13">F54*10%</f>
        <v>0</v>
      </c>
      <c r="J54" s="71">
        <f t="shared" ref="J54" si="14">F54*15%/2</f>
        <v>0</v>
      </c>
      <c r="K54" s="68"/>
      <c r="L54" s="45"/>
    </row>
    <row r="55" spans="1:12">
      <c r="A55" s="74"/>
      <c r="B55" s="74"/>
      <c r="C55" s="74"/>
      <c r="D55" s="75"/>
      <c r="E55" s="76"/>
      <c r="F55" s="77"/>
      <c r="G55" s="78"/>
      <c r="H55" s="78"/>
      <c r="I55" s="78"/>
      <c r="J55" s="78"/>
      <c r="K55" s="77"/>
      <c r="L55" s="45"/>
    </row>
    <row r="56" spans="1:12" ht="15.75" thickBot="1">
      <c r="A56" s="13"/>
      <c r="B56" s="13"/>
      <c r="C56" s="13"/>
      <c r="D56" s="13"/>
      <c r="E56" s="14"/>
      <c r="F56" s="15"/>
      <c r="G56" s="15"/>
      <c r="H56" s="15"/>
      <c r="I56" s="15"/>
      <c r="J56" s="15"/>
      <c r="K56" s="15"/>
    </row>
    <row r="57" spans="1:12" ht="15.75" thickBot="1">
      <c r="A57" s="4" t="s">
        <v>5</v>
      </c>
      <c r="B57" s="4"/>
      <c r="C57" s="4"/>
      <c r="D57" s="5"/>
      <c r="E57" s="1"/>
      <c r="F57" s="1"/>
      <c r="G57" s="1"/>
      <c r="H57" s="24" t="s">
        <v>9</v>
      </c>
      <c r="I57" s="1"/>
      <c r="J57" s="24" t="s">
        <v>9</v>
      </c>
      <c r="K57" s="1"/>
    </row>
    <row r="58" spans="1:12" ht="15.75" thickBot="1">
      <c r="A58" s="2" t="s">
        <v>36</v>
      </c>
      <c r="B58" s="2"/>
      <c r="C58" s="2"/>
    </row>
    <row r="59" spans="1:12">
      <c r="A59" s="2" t="s">
        <v>16</v>
      </c>
      <c r="B59" s="2"/>
      <c r="C59" s="2"/>
      <c r="D59" s="2"/>
      <c r="E59" s="2"/>
      <c r="F59" s="2"/>
      <c r="G59" s="2"/>
      <c r="H59" s="2"/>
      <c r="I59" s="94"/>
      <c r="J59" s="95"/>
      <c r="K59" s="95"/>
      <c r="L59" s="96"/>
    </row>
    <row r="60" spans="1:12">
      <c r="A60" s="46" t="s">
        <v>15</v>
      </c>
      <c r="B60" s="46"/>
      <c r="C60" s="46"/>
      <c r="D60" s="46"/>
      <c r="E60" s="46"/>
      <c r="F60" s="46"/>
      <c r="G60" s="46"/>
      <c r="H60" s="46"/>
      <c r="I60" s="97"/>
      <c r="J60" s="98"/>
      <c r="K60" s="98"/>
      <c r="L60" s="99"/>
    </row>
    <row r="61" spans="1:12" ht="15.75" thickBot="1">
      <c r="A61" s="2" t="s">
        <v>21</v>
      </c>
      <c r="B61" s="2"/>
      <c r="C61" s="2"/>
      <c r="D61" s="2"/>
      <c r="E61" s="2"/>
      <c r="F61" s="2"/>
      <c r="G61" s="2"/>
      <c r="H61" s="2"/>
      <c r="I61" s="100"/>
      <c r="J61" s="101"/>
      <c r="K61" s="101"/>
      <c r="L61" s="102"/>
    </row>
    <row r="62" spans="1:12">
      <c r="A62" s="2" t="s">
        <v>22</v>
      </c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2" ht="15.75" thickBot="1">
      <c r="A63" s="2" t="s">
        <v>23</v>
      </c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2" ht="15.75" thickBot="1">
      <c r="A64" s="2" t="s">
        <v>24</v>
      </c>
      <c r="B64" s="2"/>
      <c r="C64" s="2"/>
      <c r="I64" s="43" t="s">
        <v>39</v>
      </c>
      <c r="J64" s="44"/>
      <c r="K64" s="44"/>
    </row>
    <row r="65" spans="1:3">
      <c r="A65" s="2" t="s">
        <v>25</v>
      </c>
      <c r="B65" s="2"/>
      <c r="C65" s="2"/>
    </row>
    <row r="66" spans="1:3">
      <c r="A66" s="2" t="s">
        <v>26</v>
      </c>
      <c r="B66" s="2"/>
      <c r="C66" s="2"/>
    </row>
    <row r="67" spans="1:3">
      <c r="A67" s="2" t="s">
        <v>27</v>
      </c>
    </row>
    <row r="68" spans="1:3">
      <c r="A68" s="2" t="s">
        <v>28</v>
      </c>
    </row>
    <row r="69" spans="1:3">
      <c r="A69" s="2" t="s">
        <v>29</v>
      </c>
    </row>
  </sheetData>
  <mergeCells count="2">
    <mergeCell ref="E1:F1"/>
    <mergeCell ref="I59:L61"/>
  </mergeCells>
  <pageMargins left="0" right="0" top="0" bottom="0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O14" sqref="O14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R13" sqref="R1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workbookViewId="0">
      <selection sqref="A1:XFD42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 de Preço</vt:lpstr>
      <vt:lpstr>Fachadas</vt:lpstr>
      <vt:lpstr>Planta Baixa</vt:lpstr>
      <vt:lpstr>Andamento da Obra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Édinei Lírio</cp:lastModifiedBy>
  <cp:lastPrinted>2018-04-04T19:43:01Z</cp:lastPrinted>
  <dcterms:created xsi:type="dcterms:W3CDTF">2015-06-10T19:34:17Z</dcterms:created>
  <dcterms:modified xsi:type="dcterms:W3CDTF">2019-03-06T18:48:24Z</dcterms:modified>
</cp:coreProperties>
</file>