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1490"/>
  </bookViews>
  <sheets>
    <sheet name="Tabela de Preço" sheetId="6" r:id="rId1"/>
  </sheets>
  <calcPr calcId="145621"/>
</workbook>
</file>

<file path=xl/calcChain.xml><?xml version="1.0" encoding="utf-8"?>
<calcChain xmlns="http://schemas.openxmlformats.org/spreadsheetml/2006/main">
  <c r="J12" i="6" l="1"/>
  <c r="J15" i="6"/>
  <c r="I12" i="6"/>
  <c r="I15" i="6"/>
  <c r="H12" i="6"/>
  <c r="H15" i="6"/>
  <c r="G12" i="6"/>
  <c r="G15" i="6"/>
  <c r="J52" i="6" l="1"/>
  <c r="J40" i="6"/>
  <c r="J41" i="6"/>
  <c r="J42" i="6"/>
  <c r="J43" i="6"/>
  <c r="J44" i="6"/>
  <c r="J45" i="6"/>
  <c r="J46" i="6"/>
  <c r="J47" i="6"/>
  <c r="J48" i="6"/>
  <c r="J49" i="6"/>
  <c r="I52" i="6"/>
  <c r="H52" i="6"/>
  <c r="G52" i="6"/>
  <c r="I40" i="6"/>
  <c r="I41" i="6"/>
  <c r="I42" i="6"/>
  <c r="I43" i="6"/>
  <c r="I44" i="6"/>
  <c r="I45" i="6"/>
  <c r="I46" i="6"/>
  <c r="I47" i="6"/>
  <c r="I48" i="6"/>
  <c r="I49" i="6"/>
  <c r="H40" i="6"/>
  <c r="H41" i="6"/>
  <c r="H42" i="6"/>
  <c r="H43" i="6"/>
  <c r="H44" i="6"/>
  <c r="H45" i="6"/>
  <c r="H46" i="6"/>
  <c r="H47" i="6"/>
  <c r="H48" i="6"/>
  <c r="H49" i="6"/>
  <c r="G40" i="6"/>
  <c r="G41" i="6"/>
  <c r="G42" i="6"/>
  <c r="G43" i="6"/>
  <c r="G44" i="6"/>
  <c r="G45" i="6"/>
  <c r="G46" i="6"/>
  <c r="G47" i="6"/>
  <c r="G48" i="6"/>
  <c r="G49" i="6"/>
  <c r="G9" i="6" l="1"/>
  <c r="J9" i="6"/>
  <c r="I9" i="6"/>
  <c r="H9" i="6"/>
  <c r="H27" i="6" l="1"/>
  <c r="H21" i="6"/>
  <c r="G27" i="6"/>
  <c r="G21" i="6"/>
  <c r="I27" i="6"/>
  <c r="J27" i="6"/>
  <c r="G35" i="6"/>
  <c r="H35" i="6"/>
  <c r="I35" i="6"/>
  <c r="J35" i="6"/>
  <c r="J21" i="6"/>
  <c r="I21" i="6"/>
</calcChain>
</file>

<file path=xl/sharedStrings.xml><?xml version="1.0" encoding="utf-8"?>
<sst xmlns="http://schemas.openxmlformats.org/spreadsheetml/2006/main" count="262" uniqueCount="38">
  <si>
    <t>Apto</t>
  </si>
  <si>
    <t>Térreo</t>
  </si>
  <si>
    <t>Andar</t>
  </si>
  <si>
    <t>1º pvto</t>
  </si>
  <si>
    <t>2º pvto</t>
  </si>
  <si>
    <t>Valor Tabela</t>
  </si>
  <si>
    <t xml:space="preserve">Tabela de Vendas </t>
  </si>
  <si>
    <t>2 reforços - 15%</t>
  </si>
  <si>
    <t>Conceito</t>
  </si>
  <si>
    <t>1 dormitório</t>
  </si>
  <si>
    <t>1 suíte + 1 dormitório + banho social</t>
  </si>
  <si>
    <t>Residencial Conte</t>
  </si>
  <si>
    <t>1 suíte + 2 dormitórios + banho social</t>
  </si>
  <si>
    <t>Área total c/ box (m²)</t>
  </si>
  <si>
    <t xml:space="preserve">Parcelamento </t>
  </si>
  <si>
    <t>Chaves - 10%</t>
  </si>
  <si>
    <t>Entrada - 35%</t>
  </si>
  <si>
    <t>Observação</t>
  </si>
  <si>
    <t>Área Privativa</t>
  </si>
  <si>
    <t>Vendido</t>
  </si>
  <si>
    <t>40% em 24 X</t>
  </si>
  <si>
    <t>Rua São Paulo, 275 - Bairro Moura - Gramado/RS - Bloco 3</t>
  </si>
  <si>
    <t>Rua São Paulo, 275 - Bairro Moura - Gramado/RS - Bloco 2</t>
  </si>
  <si>
    <t>Entrada - 30%</t>
  </si>
  <si>
    <t>45% em 40 X</t>
  </si>
  <si>
    <t>Rua São Paulo, 275 - Bairro Moura - Gramado/RS - Bloco 1</t>
  </si>
  <si>
    <t>Informações Complementares:</t>
  </si>
  <si>
    <t>Validade: 30/06/2019</t>
  </si>
  <si>
    <t>2- Apartamentos  com espera de split, espera de lareira e churrasqueira na sacada;</t>
  </si>
  <si>
    <t>3 -Prédio com elevador, piso cerâmico e gesso nos corredores, escadas em basalto polido.</t>
  </si>
  <si>
    <t>4- Todos os apartamentos com forro em gesso, piso laminado e porcelanato.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</si>
  <si>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</si>
  <si>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</si>
  <si>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</si>
  <si>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</si>
  <si>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</si>
  <si>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10- Incorporadora das Hortênsias Ltda. - Contato com Ederson Luedke - Telefone: 54 9974-8980</t>
  </si>
  <si>
    <t>1- Previsão de término da obra : Bloco 3: 1º semestre de 2019 - Bloco 2: 2º semestre de 2021 - Bloco 1: 2º semestre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</si>
</sst>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14" xfId="0" applyFont="1" applyBorder="1"/>
    <xf numFmtId="2" fontId="3" fillId="0" borderId="9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2" fontId="3" fillId="0" borderId="8" xfId="0" applyNumberFormat="1" applyFont="1" applyFill="1" applyBorder="1" applyAlignment="1">
      <alignment horizontal="center"/>
    </xf>
    <xf numFmtId="0" fontId="3" fillId="0" borderId="13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44" fontId="5" fillId="0" borderId="0" xfId="1" applyFont="1" applyFill="1" applyBorder="1" applyAlignment="1">
      <alignment horizontal="center"/>
    </xf>
    <xf numFmtId="44" fontId="7" fillId="0" borderId="5" xfId="1" applyFont="1" applyBorder="1"/>
    <xf numFmtId="44" fontId="6" fillId="0" borderId="5" xfId="1" applyFont="1" applyBorder="1"/>
    <xf numFmtId="44" fontId="6" fillId="0" borderId="9" xfId="1" applyFont="1" applyBorder="1"/>
    <xf numFmtId="0" fontId="3" fillId="0" borderId="9" xfId="0" applyFont="1" applyBorder="1" applyAlignment="1">
      <alignment horizontal="center"/>
    </xf>
    <xf numFmtId="0" fontId="8" fillId="0" borderId="0" xfId="0" applyFont="1"/>
    <xf numFmtId="0" fontId="3" fillId="0" borderId="5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2" fontId="3" fillId="0" borderId="9" xfId="0" applyNumberFormat="1" applyFont="1" applyFill="1" applyBorder="1" applyAlignment="1">
      <alignment horizontal="center"/>
    </xf>
    <xf numFmtId="0" fontId="3" fillId="0" borderId="14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2" fontId="3" fillId="0" borderId="7" xfId="0" applyNumberFormat="1" applyFont="1" applyFill="1" applyBorder="1" applyAlignment="1">
      <alignment horizontal="center"/>
    </xf>
    <xf numFmtId="0" fontId="3" fillId="0" borderId="12" xfId="0" applyFont="1" applyFill="1" applyBorder="1"/>
    <xf numFmtId="44" fontId="6" fillId="0" borderId="4" xfId="1" applyFont="1" applyFill="1" applyBorder="1"/>
    <xf numFmtId="44" fontId="6" fillId="0" borderId="8" xfId="1" applyFont="1" applyFill="1" applyBorder="1"/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0" fontId="3" fillId="0" borderId="19" xfId="0" applyFont="1" applyFill="1" applyBorder="1"/>
    <xf numFmtId="44" fontId="6" fillId="0" borderId="18" xfId="1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4" fontId="0" fillId="0" borderId="0" xfId="0" applyNumberFormat="1"/>
    <xf numFmtId="0" fontId="10" fillId="0" borderId="0" xfId="0" applyFont="1"/>
    <xf numFmtId="0" fontId="3" fillId="3" borderId="4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3" borderId="13" xfId="0" applyFont="1" applyFill="1" applyBorder="1"/>
    <xf numFmtId="44" fontId="6" fillId="0" borderId="13" xfId="1" applyFont="1" applyFill="1" applyBorder="1" applyAlignment="1">
      <alignment horizontal="center"/>
    </xf>
    <xf numFmtId="44" fontId="9" fillId="0" borderId="21" xfId="0" applyNumberFormat="1" applyFont="1" applyBorder="1"/>
    <xf numFmtId="44" fontId="9" fillId="3" borderId="21" xfId="0" applyNumberFormat="1" applyFont="1" applyFill="1" applyBorder="1"/>
    <xf numFmtId="0" fontId="3" fillId="3" borderId="3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3" fillId="3" borderId="12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3" fillId="3" borderId="15" xfId="0" applyFont="1" applyFill="1" applyBorder="1"/>
    <xf numFmtId="44" fontId="9" fillId="0" borderId="22" xfId="0" applyNumberFormat="1" applyFont="1" applyFill="1" applyBorder="1"/>
    <xf numFmtId="44" fontId="9" fillId="0" borderId="23" xfId="0" applyNumberFormat="1" applyFont="1" applyFill="1" applyBorder="1"/>
    <xf numFmtId="44" fontId="9" fillId="0" borderId="24" xfId="0" applyNumberFormat="1" applyFont="1" applyFill="1" applyBorder="1"/>
    <xf numFmtId="44" fontId="9" fillId="0" borderId="26" xfId="0" applyNumberFormat="1" applyFont="1" applyFill="1" applyBorder="1"/>
    <xf numFmtId="44" fontId="6" fillId="0" borderId="21" xfId="0" applyNumberFormat="1" applyFont="1" applyBorder="1"/>
    <xf numFmtId="44" fontId="6" fillId="0" borderId="21" xfId="0" applyNumberFormat="1" applyFont="1" applyFill="1" applyBorder="1"/>
    <xf numFmtId="44" fontId="6" fillId="0" borderId="25" xfId="0" applyNumberFormat="1" applyFont="1" applyFill="1" applyBorder="1"/>
    <xf numFmtId="44" fontId="3" fillId="0" borderId="22" xfId="0" applyNumberFormat="1" applyFont="1" applyFill="1" applyBorder="1"/>
    <xf numFmtId="44" fontId="9" fillId="3" borderId="23" xfId="0" applyNumberFormat="1" applyFont="1" applyFill="1" applyBorder="1"/>
    <xf numFmtId="0" fontId="3" fillId="0" borderId="0" xfId="0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44" fontId="9" fillId="0" borderId="0" xfId="0" applyNumberFormat="1" applyFont="1" applyFill="1" applyBorder="1"/>
    <xf numFmtId="44" fontId="6" fillId="0" borderId="0" xfId="0" applyNumberFormat="1" applyFont="1" applyFill="1" applyBorder="1"/>
    <xf numFmtId="44" fontId="9" fillId="0" borderId="21" xfId="0" applyNumberFormat="1" applyFont="1" applyFill="1" applyBorder="1"/>
    <xf numFmtId="0" fontId="0" fillId="0" borderId="0" xfId="0" applyFill="1"/>
    <xf numFmtId="2" fontId="3" fillId="0" borderId="10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5" xfId="0" applyFont="1" applyFill="1" applyBorder="1"/>
    <xf numFmtId="0" fontId="6" fillId="2" borderId="1" xfId="0" applyFont="1" applyFill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8"/>
  <sheetViews>
    <sheetView tabSelected="1" topLeftCell="B1" workbookViewId="0">
      <selection activeCell="K14" sqref="K14"/>
    </sheetView>
  </sheetViews>
  <sheetFormatPr defaultRowHeight="15" x14ac:dyDescent="0.2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3.7109375" bestFit="1" customWidth="1"/>
    <col min="11" max="11" width="18.7109375" bestFit="1" customWidth="1"/>
    <col min="12" max="12" width="14.28515625" bestFit="1" customWidth="1"/>
    <col min="13" max="13" width="9.140625" customWidth="1"/>
  </cols>
  <sheetData>
    <row r="1" spans="1:11" ht="16.5" customHeight="1" thickBot="1" x14ac:dyDescent="0.35">
      <c r="A1" s="1" t="s">
        <v>11</v>
      </c>
      <c r="B1" s="1"/>
      <c r="C1" s="1"/>
      <c r="D1" s="1"/>
      <c r="E1" s="81" t="s">
        <v>6</v>
      </c>
      <c r="F1" s="82"/>
    </row>
    <row r="2" spans="1:11" ht="12.75" customHeight="1" thickBot="1" x14ac:dyDescent="0.3">
      <c r="A2" s="16" t="s">
        <v>21</v>
      </c>
      <c r="B2" s="2"/>
      <c r="C2" s="2"/>
      <c r="D2" s="2"/>
      <c r="E2" s="2"/>
      <c r="H2" s="19" t="s">
        <v>14</v>
      </c>
    </row>
    <row r="3" spans="1:11" ht="15.75" thickBot="1" x14ac:dyDescent="0.3">
      <c r="A3" s="36" t="s">
        <v>2</v>
      </c>
      <c r="B3" s="18" t="s">
        <v>0</v>
      </c>
      <c r="C3" s="18" t="s">
        <v>18</v>
      </c>
      <c r="D3" s="18" t="s">
        <v>13</v>
      </c>
      <c r="E3" s="35" t="s">
        <v>8</v>
      </c>
      <c r="F3" s="19" t="s">
        <v>5</v>
      </c>
      <c r="G3" s="19" t="s">
        <v>16</v>
      </c>
      <c r="H3" s="19" t="s">
        <v>20</v>
      </c>
      <c r="I3" s="19" t="s">
        <v>15</v>
      </c>
      <c r="J3" s="19" t="s">
        <v>7</v>
      </c>
      <c r="K3" s="19" t="s">
        <v>17</v>
      </c>
    </row>
    <row r="4" spans="1:11" ht="12.95" customHeight="1" x14ac:dyDescent="0.25">
      <c r="A4" s="46" t="s">
        <v>1</v>
      </c>
      <c r="B4" s="47">
        <v>101</v>
      </c>
      <c r="C4" s="47">
        <v>36.200000000000003</v>
      </c>
      <c r="D4" s="48">
        <v>63</v>
      </c>
      <c r="E4" s="49" t="s">
        <v>9</v>
      </c>
      <c r="F4" s="45" t="s">
        <v>19</v>
      </c>
      <c r="G4" s="45" t="s">
        <v>19</v>
      </c>
      <c r="H4" s="45" t="s">
        <v>19</v>
      </c>
      <c r="I4" s="45" t="s">
        <v>19</v>
      </c>
      <c r="J4" s="45" t="s">
        <v>19</v>
      </c>
      <c r="K4" s="45" t="s">
        <v>19</v>
      </c>
    </row>
    <row r="5" spans="1:11" ht="12.95" customHeight="1" thickBot="1" x14ac:dyDescent="0.3">
      <c r="A5" s="39" t="s">
        <v>1</v>
      </c>
      <c r="B5" s="40">
        <v>102</v>
      </c>
      <c r="C5" s="40">
        <v>61.6</v>
      </c>
      <c r="D5" s="41">
        <v>96.12</v>
      </c>
      <c r="E5" s="42" t="s">
        <v>10</v>
      </c>
      <c r="F5" s="45" t="s">
        <v>19</v>
      </c>
      <c r="G5" s="45" t="s">
        <v>19</v>
      </c>
      <c r="H5" s="45" t="s">
        <v>19</v>
      </c>
      <c r="I5" s="45" t="s">
        <v>19</v>
      </c>
      <c r="J5" s="45" t="s">
        <v>19</v>
      </c>
      <c r="K5" s="45" t="s">
        <v>19</v>
      </c>
    </row>
    <row r="6" spans="1:11" ht="12.95" customHeight="1" thickBot="1" x14ac:dyDescent="0.3">
      <c r="A6" s="50" t="s">
        <v>1</v>
      </c>
      <c r="B6" s="51">
        <v>103</v>
      </c>
      <c r="C6" s="47">
        <v>68.430000000000007</v>
      </c>
      <c r="D6" s="52">
        <v>105.24</v>
      </c>
      <c r="E6" s="53" t="s">
        <v>10</v>
      </c>
      <c r="F6" s="45" t="s">
        <v>19</v>
      </c>
      <c r="G6" s="45" t="s">
        <v>19</v>
      </c>
      <c r="H6" s="45" t="s">
        <v>19</v>
      </c>
      <c r="I6" s="45" t="s">
        <v>19</v>
      </c>
      <c r="J6" s="45" t="s">
        <v>19</v>
      </c>
      <c r="K6" s="45" t="s">
        <v>19</v>
      </c>
    </row>
    <row r="7" spans="1:11" ht="12.95" customHeight="1" x14ac:dyDescent="0.25">
      <c r="A7" s="50" t="s">
        <v>3</v>
      </c>
      <c r="B7" s="51">
        <v>201</v>
      </c>
      <c r="C7" s="47">
        <v>68.459999999999994</v>
      </c>
      <c r="D7" s="52">
        <v>105.27</v>
      </c>
      <c r="E7" s="53" t="s">
        <v>10</v>
      </c>
      <c r="F7" s="45" t="s">
        <v>19</v>
      </c>
      <c r="G7" s="45" t="s">
        <v>19</v>
      </c>
      <c r="H7" s="45" t="s">
        <v>19</v>
      </c>
      <c r="I7" s="45" t="s">
        <v>19</v>
      </c>
      <c r="J7" s="45" t="s">
        <v>19</v>
      </c>
      <c r="K7" s="45" t="s">
        <v>19</v>
      </c>
    </row>
    <row r="8" spans="1:11" ht="12.95" customHeight="1" x14ac:dyDescent="0.25">
      <c r="A8" s="39" t="s">
        <v>3</v>
      </c>
      <c r="B8" s="40">
        <v>202</v>
      </c>
      <c r="C8" s="40">
        <v>60.89</v>
      </c>
      <c r="D8" s="41">
        <v>95.12</v>
      </c>
      <c r="E8" s="42" t="s">
        <v>10</v>
      </c>
      <c r="F8" s="45" t="s">
        <v>19</v>
      </c>
      <c r="G8" s="45" t="s">
        <v>19</v>
      </c>
      <c r="H8" s="45" t="s">
        <v>19</v>
      </c>
      <c r="I8" s="45" t="s">
        <v>19</v>
      </c>
      <c r="J8" s="45" t="s">
        <v>19</v>
      </c>
      <c r="K8" s="45" t="s">
        <v>19</v>
      </c>
    </row>
    <row r="9" spans="1:11" ht="12.95" customHeight="1" x14ac:dyDescent="0.25">
      <c r="A9" s="5" t="s">
        <v>3</v>
      </c>
      <c r="B9" s="6">
        <v>203</v>
      </c>
      <c r="C9" s="6">
        <v>36.200000000000003</v>
      </c>
      <c r="D9" s="7">
        <v>63</v>
      </c>
      <c r="E9" s="8" t="s">
        <v>9</v>
      </c>
      <c r="F9" s="58">
        <v>333000</v>
      </c>
      <c r="G9" s="43">
        <f>F9*35%</f>
        <v>116549.99999999999</v>
      </c>
      <c r="H9" s="28">
        <f>F9*40%/24</f>
        <v>5550</v>
      </c>
      <c r="I9" s="28">
        <f>F9*10%</f>
        <v>33300</v>
      </c>
      <c r="J9" s="29">
        <f>F9*15%/2</f>
        <v>24975</v>
      </c>
      <c r="K9" s="29"/>
    </row>
    <row r="10" spans="1:11" ht="12.95" customHeight="1" thickBot="1" x14ac:dyDescent="0.3">
      <c r="A10" s="39" t="s">
        <v>3</v>
      </c>
      <c r="B10" s="40">
        <v>204</v>
      </c>
      <c r="C10" s="40">
        <v>61.6</v>
      </c>
      <c r="D10" s="41">
        <v>96.12</v>
      </c>
      <c r="E10" s="42" t="s">
        <v>10</v>
      </c>
      <c r="F10" s="45" t="s">
        <v>19</v>
      </c>
      <c r="G10" s="45" t="s">
        <v>19</v>
      </c>
      <c r="H10" s="45" t="s">
        <v>19</v>
      </c>
      <c r="I10" s="45" t="s">
        <v>19</v>
      </c>
      <c r="J10" s="45" t="s">
        <v>19</v>
      </c>
      <c r="K10" s="45" t="s">
        <v>19</v>
      </c>
    </row>
    <row r="11" spans="1:11" ht="12.95" customHeight="1" x14ac:dyDescent="0.25">
      <c r="A11" s="39" t="s">
        <v>3</v>
      </c>
      <c r="B11" s="40">
        <v>205</v>
      </c>
      <c r="C11" s="47">
        <v>68.430000000000007</v>
      </c>
      <c r="D11" s="41">
        <v>105.24</v>
      </c>
      <c r="E11" s="42" t="s">
        <v>10</v>
      </c>
      <c r="F11" s="45" t="s">
        <v>19</v>
      </c>
      <c r="G11" s="45" t="s">
        <v>19</v>
      </c>
      <c r="H11" s="45" t="s">
        <v>19</v>
      </c>
      <c r="I11" s="45" t="s">
        <v>19</v>
      </c>
      <c r="J11" s="45" t="s">
        <v>19</v>
      </c>
      <c r="K11" s="45" t="s">
        <v>19</v>
      </c>
    </row>
    <row r="12" spans="1:11" ht="3.75" customHeight="1" thickBot="1" x14ac:dyDescent="0.3">
      <c r="A12" s="30"/>
      <c r="B12" s="31"/>
      <c r="C12" s="31"/>
      <c r="D12" s="32"/>
      <c r="E12" s="33"/>
      <c r="F12" s="44">
        <v>0</v>
      </c>
      <c r="G12" s="43">
        <f t="shared" ref="G10:G15" si="0">F12*35%</f>
        <v>0</v>
      </c>
      <c r="H12" s="28">
        <f t="shared" ref="H10:H15" si="1">F12*40%/24</f>
        <v>0</v>
      </c>
      <c r="I12" s="28">
        <f t="shared" ref="I10:I15" si="2">F12*10%</f>
        <v>0</v>
      </c>
      <c r="J12" s="29">
        <f t="shared" ref="J10:J15" si="3">F12*15%/2</f>
        <v>0</v>
      </c>
      <c r="K12" s="34"/>
    </row>
    <row r="13" spans="1:11" ht="12.95" customHeight="1" thickBot="1" x14ac:dyDescent="0.3">
      <c r="A13" s="39" t="s">
        <v>4</v>
      </c>
      <c r="B13" s="40">
        <v>301</v>
      </c>
      <c r="C13" s="47">
        <v>68.459999999999994</v>
      </c>
      <c r="D13" s="41">
        <v>105.27</v>
      </c>
      <c r="E13" s="42" t="s">
        <v>10</v>
      </c>
      <c r="F13" s="45" t="s">
        <v>19</v>
      </c>
      <c r="G13" s="45" t="s">
        <v>19</v>
      </c>
      <c r="H13" s="45" t="s">
        <v>19</v>
      </c>
      <c r="I13" s="45" t="s">
        <v>19</v>
      </c>
      <c r="J13" s="45" t="s">
        <v>19</v>
      </c>
      <c r="K13" s="45" t="s">
        <v>19</v>
      </c>
    </row>
    <row r="14" spans="1:11" ht="12.95" customHeight="1" x14ac:dyDescent="0.25">
      <c r="A14" s="39" t="s">
        <v>4</v>
      </c>
      <c r="B14" s="40">
        <v>302</v>
      </c>
      <c r="C14" s="47">
        <v>80.45</v>
      </c>
      <c r="D14" s="41">
        <v>121.26</v>
      </c>
      <c r="E14" s="42" t="s">
        <v>12</v>
      </c>
      <c r="F14" s="45" t="s">
        <v>19</v>
      </c>
      <c r="G14" s="45" t="s">
        <v>19</v>
      </c>
      <c r="H14" s="45" t="s">
        <v>19</v>
      </c>
      <c r="I14" s="45" t="s">
        <v>19</v>
      </c>
      <c r="J14" s="45" t="s">
        <v>19</v>
      </c>
      <c r="K14" s="45" t="s">
        <v>19</v>
      </c>
    </row>
    <row r="15" spans="1:11" ht="12.95" customHeight="1" thickBot="1" x14ac:dyDescent="0.3">
      <c r="A15" s="5" t="s">
        <v>4</v>
      </c>
      <c r="B15" s="6">
        <v>303</v>
      </c>
      <c r="C15" s="6">
        <v>80.45</v>
      </c>
      <c r="D15" s="7">
        <v>121.26</v>
      </c>
      <c r="E15" s="8" t="s">
        <v>12</v>
      </c>
      <c r="F15" s="58">
        <v>538000</v>
      </c>
      <c r="G15" s="43">
        <f t="shared" si="0"/>
        <v>188300</v>
      </c>
      <c r="H15" s="28">
        <f t="shared" si="1"/>
        <v>8966.6666666666661</v>
      </c>
      <c r="I15" s="28">
        <f t="shared" si="2"/>
        <v>53800</v>
      </c>
      <c r="J15" s="29">
        <f t="shared" si="3"/>
        <v>40350</v>
      </c>
      <c r="K15" s="29"/>
    </row>
    <row r="16" spans="1:11" ht="12.95" customHeight="1" x14ac:dyDescent="0.25">
      <c r="A16" s="39" t="s">
        <v>4</v>
      </c>
      <c r="B16" s="40">
        <v>304</v>
      </c>
      <c r="C16" s="47">
        <v>68.430000000000007</v>
      </c>
      <c r="D16" s="41">
        <v>105.24</v>
      </c>
      <c r="E16" s="42" t="s">
        <v>10</v>
      </c>
      <c r="F16" s="45" t="s">
        <v>19</v>
      </c>
      <c r="G16" s="45" t="s">
        <v>19</v>
      </c>
      <c r="H16" s="45" t="s">
        <v>19</v>
      </c>
      <c r="I16" s="45" t="s">
        <v>19</v>
      </c>
      <c r="J16" s="45" t="s">
        <v>19</v>
      </c>
      <c r="K16" s="45" t="s">
        <v>19</v>
      </c>
    </row>
    <row r="17" spans="1:12" ht="15.75" thickBot="1" x14ac:dyDescent="0.3">
      <c r="A17" s="17"/>
      <c r="B17" s="15"/>
      <c r="C17" s="15"/>
      <c r="D17" s="4"/>
      <c r="E17" s="3"/>
      <c r="F17" s="12"/>
      <c r="G17" s="13"/>
      <c r="H17" s="13"/>
      <c r="I17" s="13"/>
      <c r="J17" s="14"/>
      <c r="K17" s="14"/>
    </row>
    <row r="18" spans="1:12" ht="15.75" thickBot="1" x14ac:dyDescent="0.3">
      <c r="A18" s="9"/>
      <c r="B18" s="9"/>
      <c r="C18" s="9"/>
      <c r="D18" s="9"/>
      <c r="E18" s="10"/>
      <c r="F18" s="11"/>
      <c r="G18" s="11"/>
      <c r="H18" s="11"/>
      <c r="I18" s="11"/>
      <c r="J18" s="11"/>
      <c r="K18" s="11"/>
    </row>
    <row r="19" spans="1:12" ht="12.95" customHeight="1" thickBot="1" x14ac:dyDescent="0.3">
      <c r="A19" s="16" t="s">
        <v>22</v>
      </c>
      <c r="B19" s="2"/>
      <c r="C19" s="2"/>
      <c r="D19" s="2"/>
      <c r="E19" s="2"/>
      <c r="H19" s="74" t="s">
        <v>14</v>
      </c>
    </row>
    <row r="20" spans="1:12" ht="12.95" customHeight="1" thickBot="1" x14ac:dyDescent="0.3">
      <c r="A20" s="36" t="s">
        <v>2</v>
      </c>
      <c r="B20" s="18" t="s">
        <v>0</v>
      </c>
      <c r="C20" s="18" t="s">
        <v>18</v>
      </c>
      <c r="D20" s="18" t="s">
        <v>13</v>
      </c>
      <c r="E20" s="35" t="s">
        <v>8</v>
      </c>
      <c r="F20" s="19" t="s">
        <v>5</v>
      </c>
      <c r="G20" s="19" t="s">
        <v>23</v>
      </c>
      <c r="H20" s="19" t="s">
        <v>24</v>
      </c>
      <c r="I20" s="19" t="s">
        <v>15</v>
      </c>
      <c r="J20" s="19" t="s">
        <v>7</v>
      </c>
      <c r="K20" s="19" t="s">
        <v>17</v>
      </c>
    </row>
    <row r="21" spans="1:12" ht="12.95" customHeight="1" x14ac:dyDescent="0.25">
      <c r="A21" s="24" t="s">
        <v>1</v>
      </c>
      <c r="B21" s="25">
        <v>101</v>
      </c>
      <c r="C21" s="25">
        <v>36.200000000000003</v>
      </c>
      <c r="D21" s="26">
        <v>63</v>
      </c>
      <c r="E21" s="27" t="s">
        <v>9</v>
      </c>
      <c r="F21" s="61">
        <v>299000</v>
      </c>
      <c r="G21" s="59">
        <f>F21*30%</f>
        <v>89700</v>
      </c>
      <c r="H21" s="59">
        <f>F21*45%/40</f>
        <v>3363.75</v>
      </c>
      <c r="I21" s="59">
        <f>F21*10%</f>
        <v>29900</v>
      </c>
      <c r="J21" s="59">
        <f>F21*15%/2</f>
        <v>22425</v>
      </c>
      <c r="K21" s="55"/>
      <c r="L21" s="37"/>
    </row>
    <row r="22" spans="1:12" s="38" customFormat="1" ht="12.95" customHeight="1" thickBot="1" x14ac:dyDescent="0.3">
      <c r="A22" s="39" t="s">
        <v>1</v>
      </c>
      <c r="B22" s="40">
        <v>102</v>
      </c>
      <c r="C22" s="40">
        <v>61.6</v>
      </c>
      <c r="D22" s="41">
        <v>96.12</v>
      </c>
      <c r="E22" s="42" t="s">
        <v>10</v>
      </c>
      <c r="F22" s="45" t="s">
        <v>19</v>
      </c>
      <c r="G22" s="45" t="s">
        <v>19</v>
      </c>
      <c r="H22" s="45" t="s">
        <v>19</v>
      </c>
      <c r="I22" s="45" t="s">
        <v>19</v>
      </c>
      <c r="J22" s="45" t="s">
        <v>19</v>
      </c>
      <c r="K22" s="45" t="s">
        <v>19</v>
      </c>
      <c r="L22" s="37"/>
    </row>
    <row r="23" spans="1:12" ht="12.95" customHeight="1" x14ac:dyDescent="0.25">
      <c r="A23" s="39" t="s">
        <v>1</v>
      </c>
      <c r="B23" s="40">
        <v>103</v>
      </c>
      <c r="C23" s="47">
        <v>68.430000000000007</v>
      </c>
      <c r="D23" s="52">
        <v>105.24</v>
      </c>
      <c r="E23" s="42" t="s">
        <v>10</v>
      </c>
      <c r="F23" s="45" t="s">
        <v>19</v>
      </c>
      <c r="G23" s="45" t="s">
        <v>19</v>
      </c>
      <c r="H23" s="45" t="s">
        <v>19</v>
      </c>
      <c r="I23" s="45" t="s">
        <v>19</v>
      </c>
      <c r="J23" s="45" t="s">
        <v>19</v>
      </c>
      <c r="K23" s="45" t="s">
        <v>19</v>
      </c>
      <c r="L23" s="37"/>
    </row>
    <row r="24" spans="1:12" ht="12.95" customHeight="1" thickBot="1" x14ac:dyDescent="0.3">
      <c r="A24" s="20"/>
      <c r="B24" s="21"/>
      <c r="C24" s="21"/>
      <c r="D24" s="22"/>
      <c r="E24" s="23"/>
      <c r="F24" s="54"/>
      <c r="G24" s="59"/>
      <c r="H24" s="59"/>
      <c r="I24" s="59"/>
      <c r="J24" s="59"/>
      <c r="K24" s="55"/>
      <c r="L24" s="37"/>
    </row>
    <row r="25" spans="1:12" ht="12.95" customHeight="1" x14ac:dyDescent="0.25">
      <c r="A25" s="50" t="s">
        <v>3</v>
      </c>
      <c r="B25" s="51">
        <v>201</v>
      </c>
      <c r="C25" s="47">
        <v>68.459999999999994</v>
      </c>
      <c r="D25" s="52">
        <v>105.27</v>
      </c>
      <c r="E25" s="53" t="s">
        <v>10</v>
      </c>
      <c r="F25" s="45" t="s">
        <v>19</v>
      </c>
      <c r="G25" s="45" t="s">
        <v>19</v>
      </c>
      <c r="H25" s="45" t="s">
        <v>19</v>
      </c>
      <c r="I25" s="45" t="s">
        <v>19</v>
      </c>
      <c r="J25" s="45" t="s">
        <v>19</v>
      </c>
      <c r="K25" s="45" t="s">
        <v>19</v>
      </c>
      <c r="L25" s="37"/>
    </row>
    <row r="26" spans="1:12" ht="12.95" customHeight="1" x14ac:dyDescent="0.25">
      <c r="A26" s="39" t="s">
        <v>3</v>
      </c>
      <c r="B26" s="40">
        <v>202</v>
      </c>
      <c r="C26" s="40">
        <v>60.89</v>
      </c>
      <c r="D26" s="41">
        <v>95.12</v>
      </c>
      <c r="E26" s="42" t="s">
        <v>10</v>
      </c>
      <c r="F26" s="45" t="s">
        <v>19</v>
      </c>
      <c r="G26" s="45" t="s">
        <v>19</v>
      </c>
      <c r="H26" s="45" t="s">
        <v>19</v>
      </c>
      <c r="I26" s="45" t="s">
        <v>19</v>
      </c>
      <c r="J26" s="45" t="s">
        <v>19</v>
      </c>
      <c r="K26" s="62"/>
      <c r="L26" s="37"/>
    </row>
    <row r="27" spans="1:12" ht="12.95" customHeight="1" x14ac:dyDescent="0.25">
      <c r="A27" s="5" t="s">
        <v>3</v>
      </c>
      <c r="B27" s="6">
        <v>203</v>
      </c>
      <c r="C27" s="6">
        <v>36.200000000000003</v>
      </c>
      <c r="D27" s="7">
        <v>63</v>
      </c>
      <c r="E27" s="8" t="s">
        <v>9</v>
      </c>
      <c r="F27" s="61">
        <v>321000</v>
      </c>
      <c r="G27" s="59">
        <f t="shared" ref="G27" si="4">F27*30%</f>
        <v>96300</v>
      </c>
      <c r="H27" s="59">
        <f t="shared" ref="H27" si="5">F27*45%/40</f>
        <v>3611.25</v>
      </c>
      <c r="I27" s="59">
        <f t="shared" ref="I27:I35" si="6">F27*10%</f>
        <v>32100</v>
      </c>
      <c r="J27" s="59">
        <f t="shared" ref="J27:J35" si="7">F27*15%/2</f>
        <v>24075</v>
      </c>
      <c r="K27" s="55"/>
      <c r="L27" s="37"/>
    </row>
    <row r="28" spans="1:12" ht="12.95" customHeight="1" thickBot="1" x14ac:dyDescent="0.3">
      <c r="A28" s="50" t="s">
        <v>3</v>
      </c>
      <c r="B28" s="51">
        <v>204</v>
      </c>
      <c r="C28" s="40">
        <v>61.6</v>
      </c>
      <c r="D28" s="41">
        <v>96.12</v>
      </c>
      <c r="E28" s="53" t="s">
        <v>10</v>
      </c>
      <c r="F28" s="45" t="s">
        <v>19</v>
      </c>
      <c r="G28" s="45" t="s">
        <v>19</v>
      </c>
      <c r="H28" s="45" t="s">
        <v>19</v>
      </c>
      <c r="I28" s="45" t="s">
        <v>19</v>
      </c>
      <c r="J28" s="45" t="s">
        <v>19</v>
      </c>
      <c r="K28" s="45" t="s">
        <v>19</v>
      </c>
      <c r="L28" s="37"/>
    </row>
    <row r="29" spans="1:12" ht="12.95" customHeight="1" x14ac:dyDescent="0.25">
      <c r="A29" s="39" t="s">
        <v>3</v>
      </c>
      <c r="B29" s="40">
        <v>205</v>
      </c>
      <c r="C29" s="47">
        <v>68.430000000000007</v>
      </c>
      <c r="D29" s="41">
        <v>105.24</v>
      </c>
      <c r="E29" s="42" t="s">
        <v>10</v>
      </c>
      <c r="F29" s="45" t="s">
        <v>19</v>
      </c>
      <c r="G29" s="45" t="s">
        <v>19</v>
      </c>
      <c r="H29" s="45" t="s">
        <v>19</v>
      </c>
      <c r="I29" s="45" t="s">
        <v>19</v>
      </c>
      <c r="J29" s="45" t="s">
        <v>19</v>
      </c>
      <c r="K29" s="45" t="s">
        <v>19</v>
      </c>
      <c r="L29" s="37"/>
    </row>
    <row r="30" spans="1:12" ht="12.95" customHeight="1" thickBot="1" x14ac:dyDescent="0.3">
      <c r="A30" s="30"/>
      <c r="B30" s="31"/>
      <c r="C30" s="31"/>
      <c r="D30" s="32"/>
      <c r="E30" s="33"/>
      <c r="F30" s="61"/>
      <c r="G30" s="59"/>
      <c r="H30" s="59"/>
      <c r="I30" s="59"/>
      <c r="J30" s="59"/>
      <c r="K30" s="55"/>
      <c r="L30" s="37"/>
    </row>
    <row r="31" spans="1:12" ht="12.75" customHeight="1" thickBot="1" x14ac:dyDescent="0.3">
      <c r="A31" s="39" t="s">
        <v>4</v>
      </c>
      <c r="B31" s="40">
        <v>301</v>
      </c>
      <c r="C31" s="47">
        <v>68.459999999999994</v>
      </c>
      <c r="D31" s="41">
        <v>105.27</v>
      </c>
      <c r="E31" s="42" t="s">
        <v>10</v>
      </c>
      <c r="F31" s="45" t="s">
        <v>19</v>
      </c>
      <c r="G31" s="45" t="s">
        <v>19</v>
      </c>
      <c r="H31" s="45" t="s">
        <v>19</v>
      </c>
      <c r="I31" s="45" t="s">
        <v>19</v>
      </c>
      <c r="J31" s="45" t="s">
        <v>19</v>
      </c>
      <c r="K31" s="45" t="s">
        <v>19</v>
      </c>
      <c r="L31" s="37"/>
    </row>
    <row r="32" spans="1:12" ht="13.5" customHeight="1" thickBot="1" x14ac:dyDescent="0.3">
      <c r="A32" s="39" t="s">
        <v>4</v>
      </c>
      <c r="B32" s="40">
        <v>302</v>
      </c>
      <c r="C32" s="47">
        <v>80.45</v>
      </c>
      <c r="D32" s="41">
        <v>121.26</v>
      </c>
      <c r="E32" s="42" t="s">
        <v>12</v>
      </c>
      <c r="F32" s="45" t="s">
        <v>19</v>
      </c>
      <c r="G32" s="45" t="s">
        <v>19</v>
      </c>
      <c r="H32" s="45" t="s">
        <v>19</v>
      </c>
      <c r="I32" s="45" t="s">
        <v>19</v>
      </c>
      <c r="J32" s="45" t="s">
        <v>19</v>
      </c>
      <c r="K32" s="45" t="s">
        <v>19</v>
      </c>
      <c r="L32" s="37"/>
    </row>
    <row r="33" spans="1:12" ht="15.75" thickBot="1" x14ac:dyDescent="0.3">
      <c r="A33" s="39" t="s">
        <v>4</v>
      </c>
      <c r="B33" s="40">
        <v>303</v>
      </c>
      <c r="C33" s="47">
        <v>80.45</v>
      </c>
      <c r="D33" s="41">
        <v>121.26</v>
      </c>
      <c r="E33" s="42" t="s">
        <v>12</v>
      </c>
      <c r="F33" s="45" t="s">
        <v>19</v>
      </c>
      <c r="G33" s="45" t="s">
        <v>19</v>
      </c>
      <c r="H33" s="45" t="s">
        <v>19</v>
      </c>
      <c r="I33" s="45" t="s">
        <v>19</v>
      </c>
      <c r="J33" s="45" t="s">
        <v>19</v>
      </c>
      <c r="K33" s="45" t="s">
        <v>19</v>
      </c>
      <c r="L33" s="37"/>
    </row>
    <row r="34" spans="1:12" x14ac:dyDescent="0.25">
      <c r="A34" s="39" t="s">
        <v>4</v>
      </c>
      <c r="B34" s="40">
        <v>304</v>
      </c>
      <c r="C34" s="47">
        <v>68.430000000000007</v>
      </c>
      <c r="D34" s="41">
        <v>105.24</v>
      </c>
      <c r="E34" s="42" t="s">
        <v>10</v>
      </c>
      <c r="F34" s="45" t="s">
        <v>19</v>
      </c>
      <c r="G34" s="45" t="s">
        <v>19</v>
      </c>
      <c r="H34" s="45" t="s">
        <v>19</v>
      </c>
      <c r="I34" s="45" t="s">
        <v>19</v>
      </c>
      <c r="J34" s="45" t="s">
        <v>19</v>
      </c>
      <c r="K34" s="45" t="s">
        <v>19</v>
      </c>
      <c r="L34" s="37"/>
    </row>
    <row r="35" spans="1:12" ht="15.75" thickBot="1" x14ac:dyDescent="0.3">
      <c r="A35" s="20"/>
      <c r="B35" s="21"/>
      <c r="C35" s="21"/>
      <c r="D35" s="22"/>
      <c r="E35" s="23"/>
      <c r="F35" s="56"/>
      <c r="G35" s="60">
        <f t="shared" ref="G35" si="8">F35*35%</f>
        <v>0</v>
      </c>
      <c r="H35" s="60">
        <f t="shared" ref="H35" si="9">F35*40%/24</f>
        <v>0</v>
      </c>
      <c r="I35" s="60">
        <f t="shared" si="6"/>
        <v>0</v>
      </c>
      <c r="J35" s="60">
        <f t="shared" si="7"/>
        <v>0</v>
      </c>
      <c r="K35" s="57"/>
      <c r="L35" s="37"/>
    </row>
    <row r="36" spans="1:12" ht="15.75" thickBot="1" x14ac:dyDescent="0.3">
      <c r="A36" s="63"/>
      <c r="B36" s="63"/>
      <c r="C36" s="63"/>
      <c r="D36" s="64"/>
      <c r="E36" s="65"/>
      <c r="F36" s="66"/>
      <c r="G36" s="67"/>
      <c r="H36" s="67"/>
      <c r="I36" s="67"/>
      <c r="J36" s="67"/>
      <c r="K36" s="66"/>
      <c r="L36" s="37"/>
    </row>
    <row r="37" spans="1:12" ht="12.95" customHeight="1" thickBot="1" x14ac:dyDescent="0.3">
      <c r="A37" s="16" t="s">
        <v>25</v>
      </c>
      <c r="B37" s="2"/>
      <c r="C37" s="2"/>
      <c r="D37" s="2"/>
      <c r="E37" s="2"/>
      <c r="H37" s="74" t="s">
        <v>14</v>
      </c>
    </row>
    <row r="38" spans="1:12" ht="12.95" customHeight="1" thickBot="1" x14ac:dyDescent="0.3">
      <c r="A38" s="36" t="s">
        <v>2</v>
      </c>
      <c r="B38" s="18" t="s">
        <v>0</v>
      </c>
      <c r="C38" s="18" t="s">
        <v>18</v>
      </c>
      <c r="D38" s="18" t="s">
        <v>13</v>
      </c>
      <c r="E38" s="35" t="s">
        <v>8</v>
      </c>
      <c r="F38" s="19" t="s">
        <v>5</v>
      </c>
      <c r="G38" s="19" t="s">
        <v>23</v>
      </c>
      <c r="H38" s="19" t="s">
        <v>24</v>
      </c>
      <c r="I38" s="19" t="s">
        <v>15</v>
      </c>
      <c r="J38" s="19" t="s">
        <v>7</v>
      </c>
      <c r="K38" s="19" t="s">
        <v>17</v>
      </c>
    </row>
    <row r="39" spans="1:12" ht="12.95" customHeight="1" x14ac:dyDescent="0.25">
      <c r="A39" s="46" t="s">
        <v>1</v>
      </c>
      <c r="B39" s="47">
        <v>101</v>
      </c>
      <c r="C39" s="47">
        <v>36.200000000000003</v>
      </c>
      <c r="D39" s="48">
        <v>63</v>
      </c>
      <c r="E39" s="49" t="s">
        <v>9</v>
      </c>
      <c r="F39" s="45" t="s">
        <v>19</v>
      </c>
      <c r="G39" s="45" t="s">
        <v>19</v>
      </c>
      <c r="H39" s="45" t="s">
        <v>19</v>
      </c>
      <c r="I39" s="45" t="s">
        <v>19</v>
      </c>
      <c r="J39" s="45" t="s">
        <v>19</v>
      </c>
      <c r="K39" s="45" t="s">
        <v>19</v>
      </c>
      <c r="L39" s="37"/>
    </row>
    <row r="40" spans="1:12" s="38" customFormat="1" ht="12.95" customHeight="1" thickBot="1" x14ac:dyDescent="0.3">
      <c r="A40" s="5" t="s">
        <v>1</v>
      </c>
      <c r="B40" s="6">
        <v>102</v>
      </c>
      <c r="C40" s="6">
        <v>61.6</v>
      </c>
      <c r="D40" s="7">
        <v>96.12</v>
      </c>
      <c r="E40" s="8" t="s">
        <v>10</v>
      </c>
      <c r="F40" s="61">
        <v>399000</v>
      </c>
      <c r="G40" s="59">
        <f t="shared" ref="G40:G49" si="10">F40*30%</f>
        <v>119700</v>
      </c>
      <c r="H40" s="59">
        <f t="shared" ref="H40:H49" si="11">F40*45%/40</f>
        <v>4488.75</v>
      </c>
      <c r="I40" s="59">
        <f t="shared" ref="I40:I49" si="12">F40*10%</f>
        <v>39900</v>
      </c>
      <c r="J40" s="59">
        <f t="shared" ref="J40:J49" si="13">F40*15%/2</f>
        <v>29925</v>
      </c>
      <c r="K40" s="68"/>
      <c r="L40" s="37"/>
    </row>
    <row r="41" spans="1:12" ht="12.95" customHeight="1" x14ac:dyDescent="0.25">
      <c r="A41" s="5" t="s">
        <v>1</v>
      </c>
      <c r="B41" s="6">
        <v>103</v>
      </c>
      <c r="C41" s="25">
        <v>68.430000000000007</v>
      </c>
      <c r="D41" s="70">
        <v>105.24</v>
      </c>
      <c r="E41" s="8" t="s">
        <v>10</v>
      </c>
      <c r="F41" s="61">
        <v>414000</v>
      </c>
      <c r="G41" s="59">
        <f t="shared" si="10"/>
        <v>124200</v>
      </c>
      <c r="H41" s="59">
        <f t="shared" si="11"/>
        <v>4657.5</v>
      </c>
      <c r="I41" s="59">
        <f t="shared" si="12"/>
        <v>41400</v>
      </c>
      <c r="J41" s="59">
        <f t="shared" si="13"/>
        <v>31050</v>
      </c>
      <c r="K41" s="68"/>
      <c r="L41" s="37"/>
    </row>
    <row r="42" spans="1:12" ht="12.95" customHeight="1" thickBot="1" x14ac:dyDescent="0.3">
      <c r="A42" s="20"/>
      <c r="B42" s="21"/>
      <c r="C42" s="21"/>
      <c r="D42" s="22"/>
      <c r="E42" s="23"/>
      <c r="F42" s="61"/>
      <c r="G42" s="59">
        <f t="shared" si="10"/>
        <v>0</v>
      </c>
      <c r="H42" s="59">
        <f t="shared" si="11"/>
        <v>0</v>
      </c>
      <c r="I42" s="59">
        <f t="shared" si="12"/>
        <v>0</v>
      </c>
      <c r="J42" s="59">
        <f t="shared" si="13"/>
        <v>0</v>
      </c>
      <c r="K42" s="55"/>
      <c r="L42" s="37"/>
    </row>
    <row r="43" spans="1:12" ht="12.95" customHeight="1" x14ac:dyDescent="0.25">
      <c r="A43" s="71" t="s">
        <v>3</v>
      </c>
      <c r="B43" s="72">
        <v>201</v>
      </c>
      <c r="C43" s="25">
        <v>68.459999999999994</v>
      </c>
      <c r="D43" s="70">
        <v>105.27</v>
      </c>
      <c r="E43" s="73" t="s">
        <v>10</v>
      </c>
      <c r="F43" s="61">
        <v>462000</v>
      </c>
      <c r="G43" s="59">
        <f t="shared" si="10"/>
        <v>138600</v>
      </c>
      <c r="H43" s="59">
        <f t="shared" si="11"/>
        <v>5197.5</v>
      </c>
      <c r="I43" s="59">
        <f t="shared" si="12"/>
        <v>46200</v>
      </c>
      <c r="J43" s="59">
        <f t="shared" si="13"/>
        <v>34650</v>
      </c>
      <c r="K43" s="68"/>
      <c r="L43" s="37"/>
    </row>
    <row r="44" spans="1:12" ht="12.95" customHeight="1" x14ac:dyDescent="0.25">
      <c r="A44" s="5" t="s">
        <v>3</v>
      </c>
      <c r="B44" s="6">
        <v>202</v>
      </c>
      <c r="C44" s="6">
        <v>60.89</v>
      </c>
      <c r="D44" s="7">
        <v>95.12</v>
      </c>
      <c r="E44" s="8" t="s">
        <v>10</v>
      </c>
      <c r="F44" s="61">
        <v>448000</v>
      </c>
      <c r="G44" s="59">
        <f t="shared" si="10"/>
        <v>134400</v>
      </c>
      <c r="H44" s="59">
        <f t="shared" si="11"/>
        <v>5040</v>
      </c>
      <c r="I44" s="59">
        <f t="shared" si="12"/>
        <v>44800</v>
      </c>
      <c r="J44" s="59">
        <f t="shared" si="13"/>
        <v>33600</v>
      </c>
      <c r="K44" s="55"/>
      <c r="L44" s="37"/>
    </row>
    <row r="45" spans="1:12" ht="12.95" customHeight="1" x14ac:dyDescent="0.25">
      <c r="A45" s="5" t="s">
        <v>3</v>
      </c>
      <c r="B45" s="6">
        <v>203</v>
      </c>
      <c r="C45" s="6">
        <v>36.200000000000003</v>
      </c>
      <c r="D45" s="7">
        <v>63</v>
      </c>
      <c r="E45" s="8" t="s">
        <v>9</v>
      </c>
      <c r="F45" s="61">
        <v>279000</v>
      </c>
      <c r="G45" s="59">
        <f t="shared" si="10"/>
        <v>83700</v>
      </c>
      <c r="H45" s="59">
        <f t="shared" si="11"/>
        <v>3138.75</v>
      </c>
      <c r="I45" s="59">
        <f t="shared" si="12"/>
        <v>27900</v>
      </c>
      <c r="J45" s="59">
        <f t="shared" si="13"/>
        <v>20925</v>
      </c>
      <c r="K45" s="55"/>
      <c r="L45" s="37"/>
    </row>
    <row r="46" spans="1:12" ht="12.95" customHeight="1" thickBot="1" x14ac:dyDescent="0.3">
      <c r="A46" s="71" t="s">
        <v>3</v>
      </c>
      <c r="B46" s="72">
        <v>204</v>
      </c>
      <c r="C46" s="6">
        <v>61.6</v>
      </c>
      <c r="D46" s="7">
        <v>96.12</v>
      </c>
      <c r="E46" s="73" t="s">
        <v>10</v>
      </c>
      <c r="F46" s="61">
        <v>439000</v>
      </c>
      <c r="G46" s="59">
        <f t="shared" si="10"/>
        <v>131700</v>
      </c>
      <c r="H46" s="59">
        <f t="shared" si="11"/>
        <v>4938.75</v>
      </c>
      <c r="I46" s="59">
        <f t="shared" si="12"/>
        <v>43900</v>
      </c>
      <c r="J46" s="59">
        <f t="shared" si="13"/>
        <v>32925</v>
      </c>
      <c r="K46" s="68"/>
      <c r="L46" s="37"/>
    </row>
    <row r="47" spans="1:12" ht="12.95" customHeight="1" x14ac:dyDescent="0.25">
      <c r="A47" s="5" t="s">
        <v>3</v>
      </c>
      <c r="B47" s="6">
        <v>205</v>
      </c>
      <c r="C47" s="25">
        <v>68.430000000000007</v>
      </c>
      <c r="D47" s="7">
        <v>105.24</v>
      </c>
      <c r="E47" s="8" t="s">
        <v>10</v>
      </c>
      <c r="F47" s="61">
        <v>455000</v>
      </c>
      <c r="G47" s="59">
        <f t="shared" si="10"/>
        <v>136500</v>
      </c>
      <c r="H47" s="59">
        <f t="shared" si="11"/>
        <v>5118.75</v>
      </c>
      <c r="I47" s="59">
        <f t="shared" si="12"/>
        <v>45500</v>
      </c>
      <c r="J47" s="59">
        <f t="shared" si="13"/>
        <v>34125</v>
      </c>
      <c r="K47" s="68"/>
      <c r="L47" s="37"/>
    </row>
    <row r="48" spans="1:12" ht="12.95" customHeight="1" thickBot="1" x14ac:dyDescent="0.3">
      <c r="A48" s="30"/>
      <c r="B48" s="31"/>
      <c r="C48" s="31"/>
      <c r="D48" s="32"/>
      <c r="E48" s="33"/>
      <c r="F48" s="61">
        <v>0</v>
      </c>
      <c r="G48" s="59">
        <f t="shared" si="10"/>
        <v>0</v>
      </c>
      <c r="H48" s="59">
        <f t="shared" si="11"/>
        <v>0</v>
      </c>
      <c r="I48" s="59">
        <f t="shared" si="12"/>
        <v>0</v>
      </c>
      <c r="J48" s="59">
        <f t="shared" si="13"/>
        <v>0</v>
      </c>
      <c r="K48" s="55"/>
      <c r="L48" s="37"/>
    </row>
    <row r="49" spans="1:14" ht="12.75" customHeight="1" thickBot="1" x14ac:dyDescent="0.3">
      <c r="A49" s="5" t="s">
        <v>4</v>
      </c>
      <c r="B49" s="6">
        <v>301</v>
      </c>
      <c r="C49" s="25">
        <v>68.459999999999994</v>
      </c>
      <c r="D49" s="7">
        <v>105.27</v>
      </c>
      <c r="E49" s="8" t="s">
        <v>10</v>
      </c>
      <c r="F49" s="61">
        <v>480000</v>
      </c>
      <c r="G49" s="59">
        <f t="shared" si="10"/>
        <v>144000</v>
      </c>
      <c r="H49" s="59">
        <f t="shared" si="11"/>
        <v>5400</v>
      </c>
      <c r="I49" s="59">
        <f t="shared" si="12"/>
        <v>48000</v>
      </c>
      <c r="J49" s="59">
        <f t="shared" si="13"/>
        <v>36000</v>
      </c>
      <c r="K49" s="68"/>
      <c r="L49" s="37"/>
    </row>
    <row r="50" spans="1:14" ht="13.5" customHeight="1" thickBot="1" x14ac:dyDescent="0.3">
      <c r="A50" s="39" t="s">
        <v>4</v>
      </c>
      <c r="B50" s="40">
        <v>302</v>
      </c>
      <c r="C50" s="47">
        <v>80.45</v>
      </c>
      <c r="D50" s="41">
        <v>121.26</v>
      </c>
      <c r="E50" s="42" t="s">
        <v>12</v>
      </c>
      <c r="F50" s="45" t="s">
        <v>19</v>
      </c>
      <c r="G50" s="45" t="s">
        <v>19</v>
      </c>
      <c r="H50" s="45" t="s">
        <v>19</v>
      </c>
      <c r="I50" s="45" t="s">
        <v>19</v>
      </c>
      <c r="J50" s="45" t="s">
        <v>19</v>
      </c>
      <c r="K50" s="45" t="s">
        <v>19</v>
      </c>
      <c r="L50" s="37"/>
    </row>
    <row r="51" spans="1:14" ht="15.75" thickBot="1" x14ac:dyDescent="0.3">
      <c r="A51" s="39" t="s">
        <v>4</v>
      </c>
      <c r="B51" s="40">
        <v>303</v>
      </c>
      <c r="C51" s="47">
        <v>80.45</v>
      </c>
      <c r="D51" s="41">
        <v>121.26</v>
      </c>
      <c r="E51" s="42" t="s">
        <v>12</v>
      </c>
      <c r="F51" s="45" t="s">
        <v>19</v>
      </c>
      <c r="G51" s="45" t="s">
        <v>19</v>
      </c>
      <c r="H51" s="45" t="s">
        <v>19</v>
      </c>
      <c r="I51" s="45" t="s">
        <v>19</v>
      </c>
      <c r="J51" s="45" t="s">
        <v>19</v>
      </c>
      <c r="K51" s="45" t="s">
        <v>19</v>
      </c>
      <c r="L51" s="37"/>
    </row>
    <row r="52" spans="1:14" x14ac:dyDescent="0.25">
      <c r="A52" s="5" t="s">
        <v>4</v>
      </c>
      <c r="B52" s="6">
        <v>304</v>
      </c>
      <c r="C52" s="25">
        <v>68.430000000000007</v>
      </c>
      <c r="D52" s="7">
        <v>105.24</v>
      </c>
      <c r="E52" s="8" t="s">
        <v>10</v>
      </c>
      <c r="F52" s="61">
        <v>475000</v>
      </c>
      <c r="G52" s="59">
        <f t="shared" ref="G52" si="14">F52*30%</f>
        <v>142500</v>
      </c>
      <c r="H52" s="59">
        <f t="shared" ref="H52" si="15">F52*45%/40</f>
        <v>5343.75</v>
      </c>
      <c r="I52" s="59">
        <f t="shared" ref="I52" si="16">F52*10%</f>
        <v>47500</v>
      </c>
      <c r="J52" s="59">
        <f t="shared" ref="J52" si="17">F52*15%/2</f>
        <v>35625</v>
      </c>
      <c r="K52" s="68"/>
      <c r="L52" s="37"/>
    </row>
    <row r="53" spans="1:14" ht="15.75" thickBot="1" x14ac:dyDescent="0.3">
      <c r="A53" s="20"/>
      <c r="B53" s="21"/>
      <c r="C53" s="21"/>
      <c r="D53" s="22"/>
      <c r="E53" s="23"/>
      <c r="F53" s="56"/>
      <c r="G53" s="60"/>
      <c r="H53" s="60"/>
      <c r="I53" s="60"/>
      <c r="J53" s="60"/>
      <c r="K53" s="57"/>
      <c r="L53" s="37"/>
    </row>
    <row r="54" spans="1:14" x14ac:dyDescent="0.25">
      <c r="D54" s="69"/>
    </row>
    <row r="56" spans="1:14" ht="15.75" thickBot="1" x14ac:dyDescent="0.3">
      <c r="A56" s="75" t="s">
        <v>26</v>
      </c>
      <c r="B56" s="75"/>
      <c r="C56" s="75"/>
      <c r="D56" s="76"/>
      <c r="E56" s="77"/>
      <c r="F56" s="77"/>
      <c r="G56" s="77"/>
      <c r="H56" s="78"/>
      <c r="I56" s="78"/>
      <c r="J56" s="78"/>
      <c r="K56" s="78"/>
      <c r="L56" s="78"/>
      <c r="M56" s="78"/>
      <c r="N56" s="78"/>
    </row>
    <row r="57" spans="1:14" ht="15.75" thickBot="1" x14ac:dyDescent="0.3">
      <c r="A57" s="79" t="s">
        <v>37</v>
      </c>
      <c r="B57" s="79"/>
      <c r="C57" s="79"/>
      <c r="D57" s="78"/>
      <c r="E57" s="78"/>
      <c r="F57" s="78"/>
      <c r="G57" s="78"/>
      <c r="H57" s="78"/>
      <c r="I57" s="78"/>
      <c r="J57" s="78"/>
      <c r="K57" s="80" t="s">
        <v>27</v>
      </c>
      <c r="L57" s="78"/>
      <c r="M57" s="78"/>
      <c r="N57" s="78"/>
    </row>
    <row r="58" spans="1:14" x14ac:dyDescent="0.25">
      <c r="A58" s="79" t="s">
        <v>28</v>
      </c>
      <c r="B58" s="79"/>
      <c r="C58" s="79"/>
      <c r="D58" s="79"/>
      <c r="E58" s="79"/>
      <c r="F58" s="79"/>
      <c r="G58" s="79"/>
      <c r="H58" s="78"/>
      <c r="I58" s="78"/>
      <c r="J58" s="78"/>
      <c r="K58" s="78"/>
      <c r="L58" s="78"/>
      <c r="M58" s="78"/>
      <c r="N58" s="78"/>
    </row>
    <row r="59" spans="1:14" x14ac:dyDescent="0.25">
      <c r="A59" s="79" t="s">
        <v>29</v>
      </c>
      <c r="B59" s="79"/>
      <c r="C59" s="79"/>
      <c r="D59" s="79"/>
      <c r="E59" s="79"/>
      <c r="F59" s="79"/>
      <c r="G59" s="79"/>
      <c r="H59" s="78"/>
      <c r="I59" s="78"/>
      <c r="J59" s="78"/>
      <c r="K59" s="78"/>
      <c r="L59" s="78"/>
      <c r="M59" s="78"/>
      <c r="N59" s="78"/>
    </row>
    <row r="60" spans="1:14" x14ac:dyDescent="0.25">
      <c r="A60" s="79" t="s">
        <v>30</v>
      </c>
      <c r="B60" s="79"/>
      <c r="C60" s="79"/>
      <c r="D60" s="79"/>
      <c r="E60" s="79"/>
      <c r="F60" s="79"/>
      <c r="G60" s="79"/>
      <c r="H60" s="78"/>
      <c r="I60" s="78"/>
      <c r="J60" s="78"/>
      <c r="K60" s="78"/>
      <c r="L60" s="78"/>
      <c r="M60" s="78"/>
      <c r="N60" s="78"/>
    </row>
    <row r="61" spans="1:14" x14ac:dyDescent="0.25">
      <c r="A61" s="79" t="s">
        <v>31</v>
      </c>
      <c r="B61" s="79"/>
      <c r="C61" s="79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</row>
    <row r="62" spans="1:14" x14ac:dyDescent="0.25">
      <c r="A62" s="79" t="s">
        <v>32</v>
      </c>
      <c r="B62" s="79"/>
      <c r="C62" s="79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</row>
    <row r="63" spans="1:14" x14ac:dyDescent="0.25">
      <c r="A63" s="79" t="s">
        <v>33</v>
      </c>
      <c r="B63" s="79"/>
      <c r="C63" s="79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</row>
    <row r="64" spans="1:14" x14ac:dyDescent="0.25">
      <c r="A64" s="79" t="s">
        <v>34</v>
      </c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</row>
    <row r="65" spans="1:14" x14ac:dyDescent="0.25">
      <c r="A65" s="79" t="s">
        <v>35</v>
      </c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</row>
    <row r="66" spans="1:14" x14ac:dyDescent="0.25">
      <c r="A66" s="79" t="s">
        <v>36</v>
      </c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</row>
    <row r="67" spans="1:14" x14ac:dyDescent="0.25">
      <c r="A67" s="78"/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</row>
    <row r="68" spans="1:14" x14ac:dyDescent="0.25">
      <c r="A68" s="78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</row>
  </sheetData>
  <mergeCells count="1">
    <mergeCell ref="E1:F1"/>
  </mergeCells>
  <pageMargins left="0" right="0" top="0" bottom="0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 de Preço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2018-04-04T19:43:01Z</cp:lastPrinted>
  <dcterms:created xsi:type="dcterms:W3CDTF">2015-06-10T19:34:17Z</dcterms:created>
  <dcterms:modified xsi:type="dcterms:W3CDTF">2019-05-23T19:43:41Z</dcterms:modified>
</cp:coreProperties>
</file>