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hidePivotFieldList="1"/>
  <bookViews>
    <workbookView xWindow="-120" yWindow="-120" windowWidth="20730" windowHeight="11160" activeTab="1"/>
  </bookViews>
  <sheets>
    <sheet name="Planilha1" sheetId="2" r:id="rId1"/>
    <sheet name="Plan1" sheetId="1" r:id="rId2"/>
    <sheet name="Planilha2" sheetId="3" r:id="rId3"/>
  </sheets>
  <definedNames>
    <definedName name="_xlnm._FilterDatabase" localSheetId="1" hidden="1">Plan1!$A$5:$H$15</definedName>
  </definedName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B15" i="1" l="1"/>
  <c r="B14" i="1"/>
  <c r="B13" i="1"/>
  <c r="B12" i="1"/>
  <c r="B11" i="1"/>
  <c r="B10" i="1"/>
  <c r="B9" i="1"/>
  <c r="B8" i="1"/>
  <c r="B7" i="1"/>
  <c r="B6" i="1"/>
  <c r="F7" i="1"/>
  <c r="F8" i="1"/>
  <c r="G8" i="1" s="1"/>
  <c r="F9" i="1"/>
  <c r="F10" i="1"/>
  <c r="G10" i="1" s="1"/>
  <c r="F11" i="1"/>
  <c r="F12" i="1"/>
  <c r="F13" i="1"/>
  <c r="F14" i="1"/>
  <c r="F15" i="1"/>
  <c r="F6" i="1"/>
  <c r="E7" i="1"/>
  <c r="G7" i="1" s="1"/>
  <c r="E8" i="1"/>
  <c r="E9" i="1"/>
  <c r="E10" i="1"/>
  <c r="E11" i="1"/>
  <c r="E12" i="1"/>
  <c r="G12" i="1" s="1"/>
  <c r="E13" i="1"/>
  <c r="E14" i="1"/>
  <c r="G14" i="1" s="1"/>
  <c r="E15" i="1"/>
  <c r="G15" i="1" s="1"/>
  <c r="E6" i="1"/>
  <c r="G6" i="1" l="1"/>
  <c r="G9" i="1"/>
  <c r="G13" i="1"/>
  <c r="G11" i="1"/>
</calcChain>
</file>

<file path=xl/sharedStrings.xml><?xml version="1.0" encoding="utf-8"?>
<sst xmlns="http://schemas.openxmlformats.org/spreadsheetml/2006/main" count="45" uniqueCount="30">
  <si>
    <t>TABELA DE VENDAS</t>
  </si>
  <si>
    <t>Descrição do Imóvel</t>
  </si>
  <si>
    <t>Situação</t>
  </si>
  <si>
    <t>VENDIDO</t>
  </si>
  <si>
    <t>RESERVAS: NO MÁXIMO 5 DIAS, APÓS SERÁ CANCELADA.</t>
  </si>
  <si>
    <t xml:space="preserve"> </t>
  </si>
  <si>
    <t>RESIDENCIAL MORADA DO PINHEIRO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</si>
  <si>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</si>
  <si>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</si>
  <si>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</si>
  <si>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</si>
  <si>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</si>
  <si>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</si>
  <si>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</si>
  <si>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</si>
  <si>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</si>
  <si>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</si>
  <si>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Área Privativa + 1 Vaga Garagem (m²)</t>
  </si>
  <si>
    <t>Casa Nº</t>
  </si>
  <si>
    <t>Entrada - 25%</t>
  </si>
  <si>
    <t>Total R$</t>
  </si>
  <si>
    <t>Saldo R$ - 40X</t>
  </si>
  <si>
    <t>Reforços R$ - 25% em 3X</t>
  </si>
  <si>
    <t>DISPONIVEL</t>
  </si>
  <si>
    <t>ENTREGA DA OBRA: 30 meses apartir do registro de incorporação.</t>
  </si>
  <si>
    <t>1 Suite + 2 Dormitórios + Sotão, Churrasqueira, Espera para Lareira.</t>
  </si>
  <si>
    <t xml:space="preserve">VALORES SUJEITOS A ALTERAÇÕES </t>
  </si>
  <si>
    <t>OBS: SALDO (40 X) A PARTIR ASSINATURA DO CONTRATO.</t>
  </si>
  <si>
    <t>2 Suites + Sotão com Banheiro, Churrasqueira, Espera para Lareira.</t>
  </si>
  <si>
    <t xml:space="preserve"> 2 Suites + Sotão com banheiro, Churrasqueira, Espera para Lareira.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</si>
</sst>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"/>
    <numFmt numFmtId="165" formatCode="&quot;R$&quot;\ #,##0.00"/>
  </numFmts>
  <fonts count="7" x14ac:knownFonts="1">
    <font>
      <sz val="11"/>
      <color theme="1"/>
      <name val="Calibri"/>
      <family val="2"/>
      <scheme val="minor"/>
    </font>
    <font>
      <b/>
      <sz val="8"/>
      <color rgb="FF000000"/>
      <name val="Arial"/>
      <family val="2"/>
    </font>
    <font>
      <sz val="8"/>
      <color theme="1"/>
      <name val="Calibri"/>
      <family val="2"/>
      <scheme val="minor"/>
    </font>
    <font>
      <sz val="8"/>
      <name val="Arial"/>
      <family val="2"/>
    </font>
    <font>
      <sz val="8"/>
      <color rgb="FF000000"/>
      <name val="Arial"/>
      <family val="2"/>
    </font>
    <font>
      <b/>
      <sz val="8"/>
      <color rgb="FFFF0000"/>
      <name val="Calibri"/>
      <family val="2"/>
    </font>
    <font>
      <sz val="8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59999389629810485"/>
        <bgColor rgb="FFFFFFFF"/>
      </patternFill>
    </fill>
    <fill>
      <patternFill patternType="solid">
        <fgColor theme="7" tint="0.59999389629810485"/>
        <bgColor rgb="FFFFFFFF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2" fillId="0" borderId="0" xfId="0" applyFont="1"/>
    <xf numFmtId="0" fontId="2" fillId="0" borderId="1" xfId="0" applyFont="1" applyBorder="1" applyAlignment="1"/>
    <xf numFmtId="0" fontId="2" fillId="0" borderId="0" xfId="0" applyFont="1" applyAlignment="1"/>
    <xf numFmtId="0" fontId="2" fillId="0" borderId="0" xfId="0" applyFont="1" applyBorder="1" applyAlignment="1"/>
    <xf numFmtId="0" fontId="3" fillId="2" borderId="2" xfId="0" applyFont="1" applyFill="1" applyBorder="1" applyAlignment="1">
      <alignment horizontal="center"/>
    </xf>
    <xf numFmtId="2" fontId="3" fillId="2" borderId="2" xfId="0" applyNumberFormat="1" applyFont="1" applyFill="1" applyBorder="1" applyAlignment="1">
      <alignment horizontal="center"/>
    </xf>
    <xf numFmtId="49" fontId="3" fillId="2" borderId="6" xfId="0" applyNumberFormat="1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2" fillId="0" borderId="0" xfId="0" applyFont="1" applyBorder="1"/>
    <xf numFmtId="0" fontId="2" fillId="0" borderId="8" xfId="0" applyFont="1" applyBorder="1"/>
    <xf numFmtId="0" fontId="1" fillId="3" borderId="13" xfId="0" applyFont="1" applyFill="1" applyBorder="1" applyAlignment="1">
      <alignment horizontal="center" vertical="center"/>
    </xf>
    <xf numFmtId="0" fontId="1" fillId="3" borderId="12" xfId="0" applyFont="1" applyFill="1" applyBorder="1" applyAlignment="1">
      <alignment horizontal="center" wrapText="1"/>
    </xf>
    <xf numFmtId="0" fontId="1" fillId="3" borderId="12" xfId="0" applyFont="1" applyFill="1" applyBorder="1" applyAlignment="1">
      <alignment horizontal="center" vertical="center" wrapText="1"/>
    </xf>
    <xf numFmtId="0" fontId="1" fillId="3" borderId="12" xfId="0" applyFont="1" applyFill="1" applyBorder="1" applyAlignment="1">
      <alignment horizontal="center" vertical="center"/>
    </xf>
    <xf numFmtId="0" fontId="1" fillId="3" borderId="14" xfId="0" applyFont="1" applyFill="1" applyBorder="1" applyAlignment="1">
      <alignment horizontal="center" vertical="center"/>
    </xf>
    <xf numFmtId="165" fontId="2" fillId="0" borderId="0" xfId="0" applyNumberFormat="1" applyFont="1"/>
    <xf numFmtId="164" fontId="4" fillId="2" borderId="0" xfId="0" applyNumberFormat="1" applyFont="1" applyFill="1" applyBorder="1" applyAlignment="1"/>
    <xf numFmtId="165" fontId="3" fillId="4" borderId="2" xfId="0" applyNumberFormat="1" applyFont="1" applyFill="1" applyBorder="1" applyAlignment="1">
      <alignment horizontal="center" vertical="center"/>
    </xf>
    <xf numFmtId="165" fontId="4" fillId="4" borderId="2" xfId="0" applyNumberFormat="1" applyFont="1" applyFill="1" applyBorder="1" applyAlignment="1">
      <alignment horizontal="center" vertical="center"/>
    </xf>
    <xf numFmtId="165" fontId="3" fillId="5" borderId="2" xfId="0" applyNumberFormat="1" applyFont="1" applyFill="1" applyBorder="1" applyAlignment="1">
      <alignment horizontal="center" vertical="center"/>
    </xf>
    <xf numFmtId="0" fontId="6" fillId="0" borderId="0" xfId="0" applyFont="1"/>
    <xf numFmtId="0" fontId="5" fillId="0" borderId="9" xfId="0" quotePrefix="1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</cellXfs>
  <cellStyles count="1">
    <cellStyle name="Normal" xfId="0" builtinId="0"/>
  </cellStyles>
  <dxfs count="3"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theme="9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A3" sqref="A3"/>
    </sheetView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4"/>
  <sheetViews>
    <sheetView showGridLines="0" tabSelected="1" workbookViewId="0">
      <selection activeCell="C10" sqref="C10"/>
    </sheetView>
  </sheetViews>
  <sheetFormatPr defaultRowHeight="11.25" x14ac:dyDescent="0.2"/>
  <cols>
    <col min="1" max="1" width="11.5703125" style="1" customWidth="1"/>
    <col min="2" max="2" width="18.85546875" style="1" customWidth="1"/>
    <col min="3" max="3" width="54.5703125" style="1" customWidth="1"/>
    <col min="4" max="4" width="17.140625" style="1" customWidth="1"/>
    <col min="5" max="5" width="15.7109375" style="1" customWidth="1"/>
    <col min="6" max="6" width="14.42578125" style="1" customWidth="1"/>
    <col min="7" max="7" width="16.140625" style="1" customWidth="1"/>
    <col min="8" max="8" width="15.5703125" style="1" customWidth="1"/>
    <col min="9" max="9" width="10.85546875" style="1" customWidth="1"/>
    <col min="10" max="16384" width="9.140625" style="1"/>
  </cols>
  <sheetData>
    <row r="1" spans="1:10" ht="12.75" customHeight="1" x14ac:dyDescent="0.2">
      <c r="A1" s="25" t="s">
        <v>0</v>
      </c>
      <c r="B1" s="26"/>
      <c r="C1" s="26"/>
      <c r="D1" s="26"/>
      <c r="E1" s="26"/>
      <c r="F1" s="26"/>
      <c r="G1" s="26"/>
      <c r="H1" s="27"/>
    </row>
    <row r="2" spans="1:10" ht="12.75" customHeight="1" x14ac:dyDescent="0.2">
      <c r="A2" s="28"/>
      <c r="B2" s="29"/>
      <c r="C2" s="29"/>
      <c r="D2" s="29"/>
      <c r="E2" s="29"/>
      <c r="F2" s="29"/>
      <c r="G2" s="29"/>
      <c r="H2" s="30"/>
    </row>
    <row r="3" spans="1:10" ht="12.75" customHeight="1" x14ac:dyDescent="0.2">
      <c r="A3" s="28" t="s">
        <v>6</v>
      </c>
      <c r="B3" s="29"/>
      <c r="C3" s="29"/>
      <c r="D3" s="29"/>
      <c r="E3" s="29"/>
      <c r="F3" s="29"/>
      <c r="G3" s="29"/>
      <c r="H3" s="30"/>
    </row>
    <row r="4" spans="1:10" ht="12.75" customHeight="1" x14ac:dyDescent="0.2">
      <c r="A4" s="28"/>
      <c r="B4" s="29"/>
      <c r="C4" s="29"/>
      <c r="D4" s="29"/>
      <c r="E4" s="29"/>
      <c r="F4" s="29"/>
      <c r="G4" s="29"/>
      <c r="H4" s="30"/>
    </row>
    <row r="5" spans="1:10" ht="22.5" x14ac:dyDescent="0.2">
      <c r="A5" s="11" t="s">
        <v>18</v>
      </c>
      <c r="B5" s="12" t="s">
        <v>17</v>
      </c>
      <c r="C5" s="13" t="s">
        <v>1</v>
      </c>
      <c r="D5" s="14" t="s">
        <v>20</v>
      </c>
      <c r="E5" s="13" t="s">
        <v>19</v>
      </c>
      <c r="F5" s="13" t="s">
        <v>22</v>
      </c>
      <c r="G5" s="13" t="s">
        <v>21</v>
      </c>
      <c r="H5" s="15" t="s">
        <v>2</v>
      </c>
    </row>
    <row r="6" spans="1:10" ht="12.75" customHeight="1" x14ac:dyDescent="0.2">
      <c r="A6" s="7" t="s">
        <v>7</v>
      </c>
      <c r="B6" s="6">
        <f>58.7+54.3+7</f>
        <v>120</v>
      </c>
      <c r="C6" s="5" t="s">
        <v>25</v>
      </c>
      <c r="D6" s="20">
        <v>530000</v>
      </c>
      <c r="E6" s="18">
        <f>D6*0.25</f>
        <v>132500</v>
      </c>
      <c r="F6" s="19">
        <f>(D6*0.25)/3</f>
        <v>44166.666666666664</v>
      </c>
      <c r="G6" s="19">
        <f>(D6-E6-F6*3)/40</f>
        <v>6625</v>
      </c>
      <c r="H6" s="8" t="s">
        <v>3</v>
      </c>
      <c r="I6" s="16"/>
    </row>
    <row r="7" spans="1:10" ht="12.75" customHeight="1" x14ac:dyDescent="0.2">
      <c r="A7" s="7" t="s">
        <v>8</v>
      </c>
      <c r="B7" s="6">
        <f>53.3+46.5+20.2</f>
        <v>120</v>
      </c>
      <c r="C7" s="5" t="s">
        <v>28</v>
      </c>
      <c r="D7" s="20">
        <v>530000</v>
      </c>
      <c r="E7" s="18">
        <f t="shared" ref="E7:E15" si="0">D7*0.25</f>
        <v>132500</v>
      </c>
      <c r="F7" s="19">
        <f t="shared" ref="F7:F15" si="1">(D7*0.25)/3</f>
        <v>44166.666666666664</v>
      </c>
      <c r="G7" s="19">
        <f t="shared" ref="G7:G15" si="2">(D7-E7-F7*3)/40</f>
        <v>6625</v>
      </c>
      <c r="H7" s="8" t="s">
        <v>23</v>
      </c>
      <c r="I7" s="16"/>
    </row>
    <row r="8" spans="1:10" ht="12.75" customHeight="1" x14ac:dyDescent="0.2">
      <c r="A8" s="7" t="s">
        <v>9</v>
      </c>
      <c r="B8" s="6">
        <f>53.3+46.5+20.2</f>
        <v>120</v>
      </c>
      <c r="C8" s="5" t="s">
        <v>28</v>
      </c>
      <c r="D8" s="20">
        <v>480000</v>
      </c>
      <c r="E8" s="18">
        <f t="shared" si="0"/>
        <v>120000</v>
      </c>
      <c r="F8" s="19">
        <f t="shared" si="1"/>
        <v>40000</v>
      </c>
      <c r="G8" s="19">
        <f t="shared" si="2"/>
        <v>6000</v>
      </c>
      <c r="H8" s="8" t="s">
        <v>23</v>
      </c>
      <c r="I8" s="16"/>
    </row>
    <row r="9" spans="1:10" ht="12.75" customHeight="1" x14ac:dyDescent="0.2">
      <c r="A9" s="7" t="s">
        <v>10</v>
      </c>
      <c r="B9" s="6">
        <f>59.4+54.8+5.8</f>
        <v>119.99999999999999</v>
      </c>
      <c r="C9" s="5" t="s">
        <v>25</v>
      </c>
      <c r="D9" s="20">
        <v>530000</v>
      </c>
      <c r="E9" s="18">
        <f t="shared" si="0"/>
        <v>132500</v>
      </c>
      <c r="F9" s="19">
        <f t="shared" si="1"/>
        <v>44166.666666666664</v>
      </c>
      <c r="G9" s="19">
        <f t="shared" si="2"/>
        <v>6625</v>
      </c>
      <c r="H9" s="8" t="s">
        <v>23</v>
      </c>
      <c r="I9" s="16"/>
    </row>
    <row r="10" spans="1:10" ht="12.75" customHeight="1" x14ac:dyDescent="0.2">
      <c r="A10" s="7" t="s">
        <v>11</v>
      </c>
      <c r="B10" s="6">
        <f>57.8+56.7+5.5</f>
        <v>120</v>
      </c>
      <c r="C10" s="5" t="s">
        <v>25</v>
      </c>
      <c r="D10" s="20">
        <v>530000</v>
      </c>
      <c r="E10" s="18">
        <f t="shared" si="0"/>
        <v>132500</v>
      </c>
      <c r="F10" s="19">
        <f t="shared" si="1"/>
        <v>44166.666666666664</v>
      </c>
      <c r="G10" s="19">
        <f t="shared" si="2"/>
        <v>6625</v>
      </c>
      <c r="H10" s="8" t="s">
        <v>23</v>
      </c>
      <c r="I10" s="16"/>
    </row>
    <row r="11" spans="1:10" ht="12.75" customHeight="1" x14ac:dyDescent="0.2">
      <c r="A11" s="7" t="s">
        <v>12</v>
      </c>
      <c r="B11" s="6">
        <f>52.25+45.6+22.15</f>
        <v>120</v>
      </c>
      <c r="C11" s="5" t="s">
        <v>28</v>
      </c>
      <c r="D11" s="20">
        <v>480000</v>
      </c>
      <c r="E11" s="18">
        <f t="shared" si="0"/>
        <v>120000</v>
      </c>
      <c r="F11" s="19">
        <f t="shared" si="1"/>
        <v>40000</v>
      </c>
      <c r="G11" s="19">
        <f t="shared" si="2"/>
        <v>6000</v>
      </c>
      <c r="H11" s="8" t="s">
        <v>23</v>
      </c>
      <c r="I11" s="16"/>
    </row>
    <row r="12" spans="1:10" ht="12.75" customHeight="1" x14ac:dyDescent="0.2">
      <c r="A12" s="7" t="s">
        <v>13</v>
      </c>
      <c r="B12" s="6">
        <f>52.25+45.6+22.15</f>
        <v>120</v>
      </c>
      <c r="C12" s="5" t="s">
        <v>28</v>
      </c>
      <c r="D12" s="20">
        <v>480000</v>
      </c>
      <c r="E12" s="18">
        <f t="shared" si="0"/>
        <v>120000</v>
      </c>
      <c r="F12" s="19">
        <f t="shared" si="1"/>
        <v>40000</v>
      </c>
      <c r="G12" s="19">
        <f t="shared" si="2"/>
        <v>6000</v>
      </c>
      <c r="H12" s="8" t="s">
        <v>3</v>
      </c>
      <c r="I12" s="16"/>
    </row>
    <row r="13" spans="1:10" ht="12.75" customHeight="1" x14ac:dyDescent="0.2">
      <c r="A13" s="7" t="s">
        <v>14</v>
      </c>
      <c r="B13" s="6">
        <f>52.25+45.6+22.15</f>
        <v>120</v>
      </c>
      <c r="C13" s="5" t="s">
        <v>28</v>
      </c>
      <c r="D13" s="20">
        <v>480000</v>
      </c>
      <c r="E13" s="18">
        <f t="shared" si="0"/>
        <v>120000</v>
      </c>
      <c r="F13" s="19">
        <f t="shared" si="1"/>
        <v>40000</v>
      </c>
      <c r="G13" s="19">
        <f t="shared" si="2"/>
        <v>6000</v>
      </c>
      <c r="H13" s="8" t="s">
        <v>23</v>
      </c>
      <c r="I13" s="16"/>
    </row>
    <row r="14" spans="1:10" ht="12.75" customHeight="1" x14ac:dyDescent="0.2">
      <c r="A14" s="7" t="s">
        <v>15</v>
      </c>
      <c r="B14" s="6">
        <f>56.2+49.45+14.35</f>
        <v>120</v>
      </c>
      <c r="C14" s="5" t="s">
        <v>29</v>
      </c>
      <c r="D14" s="20">
        <v>480000</v>
      </c>
      <c r="E14" s="18">
        <f t="shared" si="0"/>
        <v>120000</v>
      </c>
      <c r="F14" s="19">
        <f t="shared" si="1"/>
        <v>40000</v>
      </c>
      <c r="G14" s="19">
        <f t="shared" si="2"/>
        <v>6000</v>
      </c>
      <c r="H14" s="8" t="s">
        <v>23</v>
      </c>
      <c r="I14" s="16"/>
    </row>
    <row r="15" spans="1:10" ht="12.75" customHeight="1" x14ac:dyDescent="0.2">
      <c r="A15" s="7" t="s">
        <v>16</v>
      </c>
      <c r="B15" s="6">
        <f>59.15+55.1+5.75</f>
        <v>120</v>
      </c>
      <c r="C15" s="5" t="s">
        <v>25</v>
      </c>
      <c r="D15" s="20">
        <v>530000</v>
      </c>
      <c r="E15" s="18">
        <f t="shared" si="0"/>
        <v>132500</v>
      </c>
      <c r="F15" s="19">
        <f t="shared" si="1"/>
        <v>44166.666666666664</v>
      </c>
      <c r="G15" s="19">
        <f t="shared" si="2"/>
        <v>6625</v>
      </c>
      <c r="H15" s="8" t="s">
        <v>23</v>
      </c>
      <c r="I15" s="16"/>
      <c r="J15" s="17"/>
    </row>
    <row r="16" spans="1:10" ht="12.75" customHeight="1" x14ac:dyDescent="0.2">
      <c r="A16" s="2"/>
      <c r="B16" s="4"/>
      <c r="C16" s="4"/>
      <c r="D16" s="4"/>
      <c r="E16" s="4"/>
      <c r="F16" s="4"/>
      <c r="G16" s="9"/>
      <c r="H16" s="10"/>
    </row>
    <row r="17" spans="1:11" ht="12.75" customHeight="1" x14ac:dyDescent="0.2">
      <c r="A17" s="31" t="s">
        <v>27</v>
      </c>
      <c r="B17" s="32"/>
      <c r="C17" s="32"/>
      <c r="D17" s="32"/>
      <c r="E17" s="32"/>
      <c r="F17" s="32"/>
      <c r="G17" s="32"/>
      <c r="H17" s="33"/>
    </row>
    <row r="18" spans="1:11" ht="12.75" customHeight="1" x14ac:dyDescent="0.2">
      <c r="A18" s="31" t="s">
        <v>24</v>
      </c>
      <c r="B18" s="32"/>
      <c r="C18" s="32"/>
      <c r="D18" s="32"/>
      <c r="E18" s="32"/>
      <c r="F18" s="32"/>
      <c r="G18" s="32"/>
      <c r="H18" s="33"/>
    </row>
    <row r="19" spans="1:11" ht="12.75" customHeight="1" x14ac:dyDescent="0.2">
      <c r="A19" s="31" t="s">
        <v>4</v>
      </c>
      <c r="B19" s="32"/>
      <c r="C19" s="32"/>
      <c r="D19" s="32"/>
      <c r="E19" s="32"/>
      <c r="F19" s="32"/>
      <c r="G19" s="32"/>
      <c r="H19" s="33"/>
      <c r="K19" s="1" t="s">
        <v>5</v>
      </c>
    </row>
    <row r="20" spans="1:11" ht="12" thickBot="1" x14ac:dyDescent="0.25">
      <c r="A20" s="22" t="s">
        <v>26</v>
      </c>
      <c r="B20" s="23"/>
      <c r="C20" s="23"/>
      <c r="D20" s="23"/>
      <c r="E20" s="23"/>
      <c r="F20" s="23"/>
      <c r="G20" s="23"/>
      <c r="H20" s="24"/>
    </row>
    <row r="21" spans="1:11" x14ac:dyDescent="0.2">
      <c r="C21" s="3"/>
    </row>
    <row r="23" spans="1:11" x14ac:dyDescent="0.2">
      <c r="A23" s="21"/>
      <c r="C23" s="3"/>
    </row>
    <row r="24" spans="1:11" x14ac:dyDescent="0.2">
      <c r="C24" s="3"/>
    </row>
  </sheetData>
  <autoFilter ref="A5:H15"/>
  <mergeCells count="6">
    <mergeCell ref="A20:H20"/>
    <mergeCell ref="A1:H2"/>
    <mergeCell ref="A3:H4"/>
    <mergeCell ref="A17:H17"/>
    <mergeCell ref="A18:H18"/>
    <mergeCell ref="A19:H19"/>
  </mergeCells>
  <conditionalFormatting sqref="H6:H15">
    <cfRule type="cellIs" dxfId="2" priority="1" operator="equal">
      <formula>"DISPONIVEL"</formula>
    </cfRule>
    <cfRule type="cellIs" dxfId="1" priority="2" operator="equal">
      <formula>"RESERVADO"</formula>
    </cfRule>
    <cfRule type="cellIs" dxfId="0" priority="3" operator="equal">
      <formula>"VENDIDO"</formula>
    </cfRule>
  </conditionalFormatting>
  <dataValidations disablePrompts="1" count="1">
    <dataValidation type="list" allowBlank="1" showInputMessage="1" showErrorMessage="1" promptTitle="VENDIDO; RESERVADO; DISPONÍVEL" sqref="H6:H15">
      <formula1>"VENDIDO,RESERVADO,DISPONIVEL"</formula1>
    </dataValidation>
  </dataValidations>
  <pageMargins left="0.511811024" right="0.511811024" top="0.78740157499999996" bottom="0.78740157499999996" header="0.31496062000000002" footer="0.31496062000000002"/>
  <pageSetup paperSize="9" scale="7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Planilha1</vt:lpstr>
      <vt:lpstr>Plan1</vt:lpstr>
      <vt:lpstr>Planilha2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2019-07-04T14:06:38Z</cp:lastPrinted>
  <dcterms:created xsi:type="dcterms:W3CDTF">2019-04-03T14:56:44Z</dcterms:created>
  <dcterms:modified xsi:type="dcterms:W3CDTF">2019-09-13T13:52:04Z</dcterms:modified>
</cp:coreProperties>
</file>